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tabRatio="782" activeTab="0"/>
  </bookViews>
  <sheets>
    <sheet name="Coversheet" sheetId="1" r:id="rId1"/>
    <sheet name="Income Summary" sheetId="2" r:id="rId2"/>
    <sheet name="Monthly Spending Plan Summary" sheetId="3" r:id="rId3"/>
    <sheet name="Charts" sheetId="4" state="hidden" r:id="rId4"/>
    <sheet name="Gift Expense Worksheet" sheetId="5" r:id="rId5"/>
    <sheet name="Debt Worksheet " sheetId="6" r:id="rId6"/>
    <sheet name="JAN Payments" sheetId="7" r:id="rId7"/>
    <sheet name="FEB Payments" sheetId="8" r:id="rId8"/>
    <sheet name="MAR Payments" sheetId="9" r:id="rId9"/>
    <sheet name="APR Payments" sheetId="10" r:id="rId10"/>
    <sheet name="MAY Payments" sheetId="11" r:id="rId11"/>
    <sheet name="JUN Payments" sheetId="12" r:id="rId12"/>
    <sheet name="JUL Payments" sheetId="13" r:id="rId13"/>
    <sheet name="AUG Payments" sheetId="14" r:id="rId14"/>
    <sheet name="SEP Payments" sheetId="15" r:id="rId15"/>
    <sheet name="OCT Payments" sheetId="16" r:id="rId16"/>
    <sheet name="NOV Payments" sheetId="17" r:id="rId17"/>
    <sheet name="DEC Payments" sheetId="18" r:id="rId18"/>
    <sheet name="YTD Payment" sheetId="19" r:id="rId19"/>
  </sheets>
  <definedNames>
    <definedName name="_xlfn.SINGLE" hidden="1">#NAME?</definedName>
    <definedName name="_xlnm.Print_Area" localSheetId="9">'APR Payments'!$B$1:$Z$123</definedName>
    <definedName name="_xlnm.Print_Area" localSheetId="13">'AUG Payments'!$B$1:$Z$123</definedName>
    <definedName name="_xlnm.Print_Area" localSheetId="3">'Charts'!$A$1:$B$69</definedName>
    <definedName name="_xlnm.Print_Area" localSheetId="0">'Coversheet'!$B$1:$AW$61</definedName>
    <definedName name="_xlnm.Print_Area" localSheetId="5">'Debt Worksheet '!$B$1:$P$45</definedName>
    <definedName name="_xlnm.Print_Area" localSheetId="17">'DEC Payments'!$B$1:$Z$123</definedName>
    <definedName name="_xlnm.Print_Area" localSheetId="7">'FEB Payments'!$B$1:$Z$123</definedName>
    <definedName name="_xlnm.Print_Area" localSheetId="4">'Gift Expense Worksheet'!$B$1:$M$43</definedName>
    <definedName name="_xlnm.Print_Area" localSheetId="1">'Income Summary'!$B$1:$AJ$40</definedName>
    <definedName name="_xlnm.Print_Area" localSheetId="6">'JAN Payments'!$B$1:$Z$123</definedName>
    <definedName name="_xlnm.Print_Area" localSheetId="12">'JUL Payments'!$B$1:$Z$123</definedName>
    <definedName name="_xlnm.Print_Area" localSheetId="11">'JUN Payments'!$B$1:$Z$123</definedName>
    <definedName name="_xlnm.Print_Area" localSheetId="8">'MAR Payments'!$B$1:$Z$123</definedName>
    <definedName name="_xlnm.Print_Area" localSheetId="10">'MAY Payments'!$B$1:$Z$123</definedName>
    <definedName name="_xlnm.Print_Area" localSheetId="2">'Monthly Spending Plan Summary'!$B$1:$X$53</definedName>
    <definedName name="_xlnm.Print_Area" localSheetId="16">'NOV Payments'!$B$1:$Z$123</definedName>
    <definedName name="_xlnm.Print_Area" localSheetId="15">'OCT Payments'!$B$1:$Z$123</definedName>
    <definedName name="_xlnm.Print_Area" localSheetId="14">'SEP Payments'!$B$1:$Z$123</definedName>
    <definedName name="_xlnm.Print_Area" localSheetId="18">'YTD Payment'!$B$1:$P$125</definedName>
    <definedName name="_xlnm.Print_Titles" localSheetId="9">'APR Payments'!$1:$3</definedName>
    <definedName name="_xlnm.Print_Titles" localSheetId="13">'AUG Payments'!$1:$3</definedName>
    <definedName name="_xlnm.Print_Titles" localSheetId="17">'DEC Payments'!$1:$3</definedName>
    <definedName name="_xlnm.Print_Titles" localSheetId="7">'FEB Payments'!$1:$3</definedName>
    <definedName name="_xlnm.Print_Titles" localSheetId="6">'JAN Payments'!$1:$3</definedName>
    <definedName name="_xlnm.Print_Titles" localSheetId="12">'JUL Payments'!$1:$3</definedName>
    <definedName name="_xlnm.Print_Titles" localSheetId="11">'JUN Payments'!$1:$3</definedName>
    <definedName name="_xlnm.Print_Titles" localSheetId="8">'MAR Payments'!$1:$3</definedName>
    <definedName name="_xlnm.Print_Titles" localSheetId="10">'MAY Payments'!$1:$3</definedName>
    <definedName name="_xlnm.Print_Titles" localSheetId="16">'NOV Payments'!$1:$3</definedName>
    <definedName name="_xlnm.Print_Titles" localSheetId="15">'OCT Payments'!$1:$3</definedName>
    <definedName name="_xlnm.Print_Titles" localSheetId="14">'SEP Payments'!$1:$3</definedName>
    <definedName name="_xlnm.Print_Titles" localSheetId="18">'YTD Payment'!$1:$4</definedName>
  </definedNames>
  <calcPr fullCalcOnLoad="1"/>
</workbook>
</file>

<file path=xl/sharedStrings.xml><?xml version="1.0" encoding="utf-8"?>
<sst xmlns="http://schemas.openxmlformats.org/spreadsheetml/2006/main" count="1309" uniqueCount="169">
  <si>
    <t>$</t>
  </si>
  <si>
    <t>Electricity</t>
  </si>
  <si>
    <t>Lunch money</t>
  </si>
  <si>
    <t>College</t>
  </si>
  <si>
    <t>Child care</t>
  </si>
  <si>
    <t>Orthodontics</t>
  </si>
  <si>
    <t>Vacations</t>
  </si>
  <si>
    <t>Charities</t>
  </si>
  <si>
    <t>School tuition</t>
  </si>
  <si>
    <t>Mortgage or rent</t>
  </si>
  <si>
    <t>%</t>
  </si>
  <si>
    <t>TOTAL DEBT</t>
  </si>
  <si>
    <t>$ Minimum/month</t>
  </si>
  <si>
    <t>Weekly Payment Schedule</t>
  </si>
  <si>
    <t>Budget</t>
  </si>
  <si>
    <t>Week 1</t>
  </si>
  <si>
    <t>Week 2</t>
  </si>
  <si>
    <t>Week 3</t>
  </si>
  <si>
    <t>Week 4</t>
  </si>
  <si>
    <t>Week 5</t>
  </si>
  <si>
    <t>Security system</t>
  </si>
  <si>
    <t>Club dues</t>
  </si>
  <si>
    <t>(monthly take home pay)</t>
  </si>
  <si>
    <t>Tags/license</t>
  </si>
  <si>
    <t>Diapers/formula</t>
  </si>
  <si>
    <t>Hobbies/sports/activities</t>
  </si>
  <si>
    <t>Weekly</t>
  </si>
  <si>
    <t>Monthly</t>
  </si>
  <si>
    <t>CREDITORS</t>
  </si>
  <si>
    <t>Cell phone</t>
  </si>
  <si>
    <t>Medical/dental/prescriptions</t>
  </si>
  <si>
    <t>Groceries</t>
  </si>
  <si>
    <t>Meals out</t>
  </si>
  <si>
    <t>Entertainment</t>
  </si>
  <si>
    <t>/wk</t>
  </si>
  <si>
    <t>Household repairs/maintenance</t>
  </si>
  <si>
    <t>REPAYMENT EXAMPLE:</t>
  </si>
  <si>
    <t>You Pay</t>
  </si>
  <si>
    <t>Time (years)</t>
  </si>
  <si>
    <t>Water/garbage/sewer/gas</t>
  </si>
  <si>
    <t>Haircuts/personal care</t>
  </si>
  <si>
    <t>You owe $7,500 @18%</t>
  </si>
  <si>
    <t>Minimum Payment = 2% of the outstanding balance</t>
  </si>
  <si>
    <t>Total Interest Paid</t>
  </si>
  <si>
    <t>$150/month fixed payment</t>
  </si>
  <si>
    <t>7+</t>
  </si>
  <si>
    <t>$150 + 25/month fixed payment</t>
  </si>
  <si>
    <t>5+</t>
  </si>
  <si>
    <t>Home property taxes</t>
  </si>
  <si>
    <t>Activities/sports/clubs/camp</t>
  </si>
  <si>
    <t>Home liability insurance</t>
  </si>
  <si>
    <t>Clothing - adult/children</t>
  </si>
  <si>
    <t>Home equity line of credit</t>
  </si>
  <si>
    <t>House cleaning</t>
  </si>
  <si>
    <t>Telephone/cable/internet</t>
  </si>
  <si>
    <t>Auto insurance</t>
  </si>
  <si>
    <t>Drycleaning</t>
  </si>
  <si>
    <t>School supplies/expenses/field trips</t>
  </si>
  <si>
    <t>January</t>
  </si>
  <si>
    <t>Income Summary</t>
  </si>
  <si>
    <t>Monthly Spending Plan Summary</t>
  </si>
  <si>
    <t>Gift Expense Worksheet</t>
  </si>
  <si>
    <t>Debt Worksheet</t>
  </si>
  <si>
    <t>Name</t>
  </si>
  <si>
    <t>Individual</t>
  </si>
  <si>
    <t>Spouse</t>
  </si>
  <si>
    <t>Pay Period</t>
  </si>
  <si>
    <t>Take Home Pay</t>
  </si>
  <si>
    <t>Other Income</t>
  </si>
  <si>
    <t>Total Monthly Deposits</t>
  </si>
  <si>
    <t>Dependents</t>
  </si>
  <si>
    <t>Deposits</t>
  </si>
  <si>
    <t>Other Expenses</t>
  </si>
  <si>
    <t>Household Expenses</t>
  </si>
  <si>
    <t>Accumulated Expenses</t>
  </si>
  <si>
    <t xml:space="preserve">  Subtotal</t>
  </si>
  <si>
    <t>Avg/Mo</t>
  </si>
  <si>
    <t>Net Cash Flow</t>
  </si>
  <si>
    <t>Net Cash Flow Before Debt</t>
  </si>
  <si>
    <t xml:space="preserve">  Total Deposits</t>
  </si>
  <si>
    <t>Birthday</t>
  </si>
  <si>
    <t>Christmas</t>
  </si>
  <si>
    <t xml:space="preserve">   Subtotal</t>
  </si>
  <si>
    <t>Contributions</t>
  </si>
  <si>
    <t>Insurance Expense</t>
  </si>
  <si>
    <t>Gas  $</t>
  </si>
  <si>
    <t>Oil  $</t>
  </si>
  <si>
    <t>Christmas (see Gift Worksheet)</t>
  </si>
  <si>
    <t xml:space="preserve">  Total ALL Expenses</t>
  </si>
  <si>
    <t>Household items</t>
  </si>
  <si>
    <t>Cash Flow WITH Accumulation</t>
  </si>
  <si>
    <t>Cash Flow WITHOUT Accumulation</t>
  </si>
  <si>
    <t>Weekly Disposable Expenses</t>
  </si>
  <si>
    <t xml:space="preserve">  Total Weekly Cash</t>
  </si>
  <si>
    <t>Children's Expenses</t>
  </si>
  <si>
    <t>Gifts (see Gift Worksheet)</t>
  </si>
  <si>
    <t>Auto Expenses</t>
  </si>
  <si>
    <t>Homeowner's association fees</t>
  </si>
  <si>
    <t>Tithe (goal is 10% X gross pay)</t>
  </si>
  <si>
    <t>Children's entertainment</t>
  </si>
  <si>
    <t>Debt Payments (see Debt Worksheet)</t>
  </si>
  <si>
    <t>Name:</t>
  </si>
  <si>
    <t>Age:</t>
  </si>
  <si>
    <t>Email Address:</t>
  </si>
  <si>
    <t>City, State, Zip:</t>
  </si>
  <si>
    <t>Personal Information</t>
  </si>
  <si>
    <t>Monthly Income</t>
  </si>
  <si>
    <t>Semi-Monthly</t>
  </si>
  <si>
    <t>(take home pay X 52 / 12)</t>
  </si>
  <si>
    <t>Bi-Weekly</t>
  </si>
  <si>
    <t>Spouse's Name:</t>
  </si>
  <si>
    <t>Bi-weekly</t>
  </si>
  <si>
    <t>Semi-monthly</t>
  </si>
  <si>
    <t>Individual's Name:</t>
  </si>
  <si>
    <t>Take home pay (see Income Summary)</t>
  </si>
  <si>
    <t>Other Income (see Income Summary)</t>
  </si>
  <si>
    <t>Anniv. Showers Weddings</t>
  </si>
  <si>
    <t>Holidays Teacher's Gifts/Misc</t>
  </si>
  <si>
    <t>Mother's Father's Day</t>
  </si>
  <si>
    <t>Creditors</t>
  </si>
  <si>
    <t>Account Balance</t>
  </si>
  <si>
    <t>Interest Rate</t>
  </si>
  <si>
    <t>www.bankrate.com/brm/calc/MinPayment.asp</t>
  </si>
  <si>
    <t xml:space="preserve">For debt repayment calculations go to: </t>
  </si>
  <si>
    <t>Grand Totals</t>
  </si>
  <si>
    <t>Total/Month</t>
  </si>
  <si>
    <t>(take home pay X 26 / 12)</t>
  </si>
  <si>
    <t>(take home pay X 24 / 12)</t>
  </si>
  <si>
    <t>Total Paid For Month</t>
  </si>
  <si>
    <t>Over (Under)</t>
  </si>
  <si>
    <t>50+</t>
  </si>
  <si>
    <t>(select from drop down menu in next column)</t>
  </si>
  <si>
    <t>Mailing Address:</t>
  </si>
  <si>
    <t>Cell Phone:</t>
  </si>
  <si>
    <t>Home Phone:</t>
  </si>
  <si>
    <t>Work Phone:</t>
  </si>
  <si>
    <t>Date</t>
  </si>
  <si>
    <t xml:space="preserve"> 12This service that you perform is not only supplying the needs of God's people but is also overflowing in many expressions of thanks to God. </t>
  </si>
  <si>
    <t>Year to Date</t>
  </si>
  <si>
    <t>Payment Summary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</si>
  <si>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</si>
  <si>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</si>
  <si>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</si>
  <si>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</si>
  <si>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</si>
  <si>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</si>
  <si>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</si>
  <si>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</si>
  <si>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</si>
  <si>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</si>
  <si>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</si>
  <si>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Subtotals are calculated by the year.  Total/Month is the amount entered on the Monthly Spending Plan Summary.</t>
  </si>
  <si>
    <t>Interest Payment</t>
  </si>
  <si>
    <t>Total Payment</t>
  </si>
  <si>
    <t>(annuities, tips, scholarships, grants &amp; misc.)</t>
  </si>
  <si>
    <t>Annual Budget</t>
  </si>
  <si>
    <t>Total Paid to Date</t>
  </si>
  <si>
    <t>Other (click here)</t>
  </si>
  <si>
    <t>Payment   Total  is   the   amount   entered   on   the  Monthly Spending Plan Summary.</t>
  </si>
  <si>
    <t>(net pay based on 40 hrs / wk)</t>
  </si>
  <si>
    <t>Debt Payments</t>
  </si>
  <si>
    <t xml:space="preserve">   Spending Plan Toolkit</t>
  </si>
  <si>
    <t>Principal Payment</t>
  </si>
  <si>
    <t>Pet food/grooming/boarding/vet</t>
  </si>
  <si>
    <t>Pool/lawn service</t>
  </si>
  <si>
    <t>Home/lawn pest  control</t>
  </si>
  <si>
    <t>Education/books/publications</t>
  </si>
  <si>
    <t>Auto repairs/tires</t>
  </si>
  <si>
    <t>Health/life/dental/vision premiums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</si>
</sst>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(###\)\ ###\-####"/>
    <numFmt numFmtId="166" formatCode="[$-409]mmmm\ d\,\ yyyy;@"/>
    <numFmt numFmtId="167" formatCode="&quot;$&quot;#,##0"/>
  </numFmts>
  <fonts count="68">
    <font>
      <sz val="10"/>
      <name val="Arial"/>
      <family val="0"/>
    </font>
    <font>
      <sz val="12"/>
      <color indexed="8"/>
      <name val="Century Gothic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i/>
      <sz val="11"/>
      <name val="Century Gothic"/>
      <family val="2"/>
    </font>
    <font>
      <b/>
      <i/>
      <sz val="11"/>
      <name val="Century Gothic"/>
      <family val="2"/>
    </font>
    <font>
      <sz val="10"/>
      <name val="Century Gothic"/>
      <family val="2"/>
    </font>
    <font>
      <i/>
      <sz val="10"/>
      <name val="Monotype Corsiva"/>
      <family val="4"/>
    </font>
    <font>
      <i/>
      <sz val="12"/>
      <name val="Monotype Corsiva"/>
      <family val="4"/>
    </font>
    <font>
      <b/>
      <u val="single"/>
      <sz val="11"/>
      <name val="Century Gothic"/>
      <family val="2"/>
    </font>
    <font>
      <u val="single"/>
      <sz val="11"/>
      <name val="Century Gothic"/>
      <family val="2"/>
    </font>
    <font>
      <i/>
      <sz val="14"/>
      <name val="Monotype Corsiva"/>
      <family val="4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7"/>
      <name val="Century Gothic"/>
      <family val="2"/>
    </font>
    <font>
      <i/>
      <sz val="10"/>
      <name val="Century Gothic"/>
      <family val="2"/>
    </font>
    <font>
      <b/>
      <i/>
      <sz val="8"/>
      <name val="Century Gothic"/>
      <family val="2"/>
    </font>
    <font>
      <i/>
      <sz val="16"/>
      <name val="Monotype Corsiva"/>
      <family val="4"/>
    </font>
    <font>
      <sz val="14"/>
      <name val="Century Gothic"/>
      <family val="2"/>
    </font>
    <font>
      <i/>
      <sz val="8"/>
      <name val="Century Gothic"/>
      <family val="2"/>
    </font>
    <font>
      <sz val="12"/>
      <color indexed="9"/>
      <name val="Century Gothic"/>
      <family val="2"/>
    </font>
    <font>
      <sz val="12"/>
      <color indexed="20"/>
      <name val="Century Gothic"/>
      <family val="2"/>
    </font>
    <font>
      <b/>
      <sz val="12"/>
      <color indexed="52"/>
      <name val="Century Gothic"/>
      <family val="2"/>
    </font>
    <font>
      <b/>
      <sz val="12"/>
      <color indexed="9"/>
      <name val="Century Gothic"/>
      <family val="2"/>
    </font>
    <font>
      <i/>
      <sz val="12"/>
      <color indexed="23"/>
      <name val="Century Gothic"/>
      <family val="2"/>
    </font>
    <font>
      <sz val="12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u val="single"/>
      <sz val="10"/>
      <color indexed="12"/>
      <name val="Arial"/>
      <family val="2"/>
    </font>
    <font>
      <sz val="12"/>
      <color indexed="62"/>
      <name val="Century Gothic"/>
      <family val="2"/>
    </font>
    <font>
      <sz val="12"/>
      <color indexed="52"/>
      <name val="Century Gothic"/>
      <family val="2"/>
    </font>
    <font>
      <sz val="12"/>
      <color indexed="60"/>
      <name val="Century Gothic"/>
      <family val="2"/>
    </font>
    <font>
      <sz val="11"/>
      <color indexed="8"/>
      <name val="Georgia"/>
      <family val="2"/>
    </font>
    <font>
      <b/>
      <sz val="12"/>
      <color indexed="63"/>
      <name val="Century Gothic"/>
      <family val="2"/>
    </font>
    <font>
      <b/>
      <sz val="18"/>
      <color indexed="56"/>
      <name val="Georgia"/>
      <family val="2"/>
    </font>
    <font>
      <b/>
      <sz val="12"/>
      <color indexed="8"/>
      <name val="Century Gothic"/>
      <family val="2"/>
    </font>
    <font>
      <sz val="12"/>
      <color indexed="10"/>
      <name val="Century Gothic"/>
      <family val="2"/>
    </font>
    <font>
      <u val="single"/>
      <sz val="11"/>
      <color indexed="12"/>
      <name val="Century Gothic"/>
      <family val="2"/>
    </font>
    <font>
      <b/>
      <sz val="26"/>
      <color indexed="40"/>
      <name val="Century Gothic"/>
      <family val="2"/>
    </font>
    <font>
      <b/>
      <sz val="26"/>
      <color indexed="57"/>
      <name val="Century Gothic"/>
      <family val="2"/>
    </font>
    <font>
      <sz val="10"/>
      <color indexed="8"/>
      <name val="Georgia"/>
      <family val="1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sz val="12"/>
      <color rgb="FF9C0006"/>
      <name val="Century Gothic"/>
      <family val="2"/>
    </font>
    <font>
      <b/>
      <sz val="12"/>
      <color rgb="FFFA7D00"/>
      <name val="Century Gothic"/>
      <family val="2"/>
    </font>
    <font>
      <b/>
      <sz val="12"/>
      <color theme="0"/>
      <name val="Century Gothic"/>
      <family val="2"/>
    </font>
    <font>
      <i/>
      <sz val="12"/>
      <color rgb="FF7F7F7F"/>
      <name val="Century Gothic"/>
      <family val="2"/>
    </font>
    <font>
      <sz val="12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0"/>
      <color theme="10"/>
      <name val="Arial"/>
      <family val="2"/>
    </font>
    <font>
      <sz val="12"/>
      <color rgb="FF3F3F76"/>
      <name val="Century Gothic"/>
      <family val="2"/>
    </font>
    <font>
      <sz val="12"/>
      <color rgb="FFFA7D00"/>
      <name val="Century Gothic"/>
      <family val="2"/>
    </font>
    <font>
      <sz val="12"/>
      <color rgb="FF9C6500"/>
      <name val="Century Gothic"/>
      <family val="2"/>
    </font>
    <font>
      <sz val="11"/>
      <color theme="1"/>
      <name val="Georgia"/>
      <family val="2"/>
    </font>
    <font>
      <b/>
      <sz val="12"/>
      <color rgb="FF3F3F3F"/>
      <name val="Century Gothic"/>
      <family val="2"/>
    </font>
    <font>
      <b/>
      <sz val="18"/>
      <color theme="3"/>
      <name val="Georgia"/>
      <family val="2"/>
    </font>
    <font>
      <b/>
      <sz val="12"/>
      <color theme="1"/>
      <name val="Century Gothic"/>
      <family val="2"/>
    </font>
    <font>
      <sz val="12"/>
      <color rgb="FFFF0000"/>
      <name val="Century Gothic"/>
      <family val="2"/>
    </font>
    <font>
      <u val="single"/>
      <sz val="11"/>
      <color theme="10"/>
      <name val="Century Gothic"/>
      <family val="2"/>
    </font>
    <font>
      <b/>
      <sz val="26"/>
      <color rgb="FF009DE6"/>
      <name val="Century Gothic"/>
      <family val="2"/>
    </font>
    <font>
      <b/>
      <sz val="26"/>
      <color rgb="FF1B7B42"/>
      <name val="Century Gothic"/>
      <family val="2"/>
    </font>
    <font>
      <b/>
      <sz val="26"/>
      <color rgb="FF00B0F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2499399930238723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theme="0" tint="-0.24993999302387238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/>
      <top/>
      <bottom style="double"/>
    </border>
    <border>
      <left/>
      <right style="thin"/>
      <top/>
      <bottom style="thin">
        <color theme="0" tint="-0.24993999302387238"/>
      </bottom>
    </border>
    <border>
      <left/>
      <right style="thin"/>
      <top style="thin"/>
      <bottom style="thin"/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/>
    </border>
    <border>
      <left/>
      <right style="thin"/>
      <top/>
      <bottom style="thin"/>
    </border>
    <border>
      <left/>
      <right style="thin"/>
      <top style="thin"/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 style="double"/>
    </border>
    <border>
      <left/>
      <right/>
      <top style="thin"/>
      <bottom style="double"/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 style="thin"/>
      <right/>
      <top style="thin"/>
      <bottom/>
    </border>
    <border>
      <left style="thin"/>
      <right/>
      <top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/>
      <top style="thin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3" fontId="5" fillId="33" borderId="0" xfId="44" applyNumberFormat="1" applyFont="1" applyFill="1" applyBorder="1" applyAlignment="1" applyProtection="1">
      <alignment horizontal="center"/>
      <protection/>
    </xf>
    <xf numFmtId="3" fontId="5" fillId="2" borderId="10" xfId="44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3" fontId="5" fillId="33" borderId="0" xfId="44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 quotePrefix="1">
      <alignment/>
      <protection/>
    </xf>
    <xf numFmtId="0" fontId="6" fillId="8" borderId="12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8" borderId="11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5" fillId="2" borderId="13" xfId="0" applyFont="1" applyFill="1" applyBorder="1" applyAlignment="1" applyProtection="1">
      <alignment horizontal="center"/>
      <protection locked="0"/>
    </xf>
    <xf numFmtId="164" fontId="5" fillId="33" borderId="0" xfId="44" applyNumberFormat="1" applyFont="1" applyFill="1" applyBorder="1" applyAlignment="1" applyProtection="1">
      <alignment horizontal="center"/>
      <protection/>
    </xf>
    <xf numFmtId="0" fontId="6" fillId="33" borderId="0" xfId="62" applyFont="1" applyFill="1" applyProtection="1">
      <alignment/>
      <protection/>
    </xf>
    <xf numFmtId="0" fontId="7" fillId="33" borderId="0" xfId="62" applyFont="1" applyFill="1" applyProtection="1">
      <alignment/>
      <protection/>
    </xf>
    <xf numFmtId="0" fontId="7" fillId="33" borderId="0" xfId="62" applyFont="1" applyFill="1" applyAlignment="1" applyProtection="1">
      <alignment horizontal="center"/>
      <protection/>
    </xf>
    <xf numFmtId="0" fontId="7" fillId="33" borderId="0" xfId="62" applyFont="1" applyFill="1" applyBorder="1" applyAlignment="1" applyProtection="1">
      <alignment horizontal="center"/>
      <protection/>
    </xf>
    <xf numFmtId="2" fontId="7" fillId="33" borderId="0" xfId="62" applyNumberFormat="1" applyFont="1" applyFill="1" applyBorder="1" applyProtection="1">
      <alignment/>
      <protection/>
    </xf>
    <xf numFmtId="0" fontId="8" fillId="33" borderId="0" xfId="62" applyFont="1" applyFill="1" applyProtection="1">
      <alignment/>
      <protection/>
    </xf>
    <xf numFmtId="0" fontId="8" fillId="33" borderId="0" xfId="62" applyFont="1" applyFill="1" applyAlignment="1" applyProtection="1">
      <alignment horizontal="center"/>
      <protection/>
    </xf>
    <xf numFmtId="0" fontId="8" fillId="33" borderId="0" xfId="62" applyFont="1" applyFill="1" applyBorder="1" applyAlignment="1" applyProtection="1">
      <alignment horizontal="center"/>
      <protection/>
    </xf>
    <xf numFmtId="0" fontId="6" fillId="33" borderId="0" xfId="62" applyFont="1" applyFill="1" applyAlignment="1" applyProtection="1">
      <alignment horizontal="center"/>
      <protection/>
    </xf>
    <xf numFmtId="2" fontId="8" fillId="33" borderId="0" xfId="62" applyNumberFormat="1" applyFont="1" applyFill="1" applyBorder="1" applyProtection="1">
      <alignment/>
      <protection/>
    </xf>
    <xf numFmtId="2" fontId="5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37" fontId="5" fillId="8" borderId="10" xfId="44" applyNumberFormat="1" applyFont="1" applyFill="1" applyBorder="1" applyAlignment="1" applyProtection="1">
      <alignment horizontal="center"/>
      <protection/>
    </xf>
    <xf numFmtId="37" fontId="6" fillId="8" borderId="14" xfId="44" applyNumberFormat="1" applyFont="1" applyFill="1" applyBorder="1" applyAlignment="1" applyProtection="1">
      <alignment horizontal="center"/>
      <protection/>
    </xf>
    <xf numFmtId="37" fontId="5" fillId="2" borderId="10" xfId="44" applyNumberFormat="1" applyFont="1" applyFill="1" applyBorder="1" applyAlignment="1" applyProtection="1">
      <alignment horizontal="center"/>
      <protection locked="0"/>
    </xf>
    <xf numFmtId="37" fontId="5" fillId="2" borderId="15" xfId="44" applyNumberFormat="1" applyFont="1" applyFill="1" applyBorder="1" applyAlignment="1" applyProtection="1">
      <alignment horizontal="center"/>
      <protection locked="0"/>
    </xf>
    <xf numFmtId="37" fontId="6" fillId="33" borderId="0" xfId="44" applyNumberFormat="1" applyFont="1" applyFill="1" applyBorder="1" applyAlignment="1" applyProtection="1">
      <alignment horizontal="center"/>
      <protection/>
    </xf>
    <xf numFmtId="37" fontId="5" fillId="2" borderId="16" xfId="44" applyNumberFormat="1" applyFont="1" applyFill="1" applyBorder="1" applyAlignment="1" applyProtection="1">
      <alignment horizontal="center"/>
      <protection locked="0"/>
    </xf>
    <xf numFmtId="37" fontId="5" fillId="2" borderId="17" xfId="44" applyNumberFormat="1" applyFont="1" applyFill="1" applyBorder="1" applyAlignment="1" applyProtection="1">
      <alignment horizontal="center"/>
      <protection locked="0"/>
    </xf>
    <xf numFmtId="37" fontId="5" fillId="33" borderId="0" xfId="44" applyNumberFormat="1" applyFont="1" applyFill="1" applyBorder="1" applyAlignment="1" applyProtection="1">
      <alignment horizontal="center"/>
      <protection/>
    </xf>
    <xf numFmtId="37" fontId="5" fillId="8" borderId="16" xfId="44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5" fillId="8" borderId="10" xfId="0" applyNumberFormat="1" applyFont="1" applyFill="1" applyBorder="1" applyAlignment="1" applyProtection="1">
      <alignment horizontal="center"/>
      <protection/>
    </xf>
    <xf numFmtId="37" fontId="5" fillId="8" borderId="16" xfId="0" applyNumberFormat="1" applyFont="1" applyFill="1" applyBorder="1" applyAlignment="1" applyProtection="1">
      <alignment horizontal="center"/>
      <protection/>
    </xf>
    <xf numFmtId="37" fontId="5" fillId="8" borderId="17" xfId="0" applyNumberFormat="1" applyFont="1" applyFill="1" applyBorder="1" applyAlignment="1" applyProtection="1">
      <alignment horizontal="center"/>
      <protection/>
    </xf>
    <xf numFmtId="37" fontId="5" fillId="2" borderId="13" xfId="46" applyNumberFormat="1" applyFont="1" applyFill="1" applyBorder="1" applyAlignment="1" applyProtection="1">
      <alignment horizontal="center"/>
      <protection locked="0"/>
    </xf>
    <xf numFmtId="37" fontId="5" fillId="2" borderId="16" xfId="46" applyNumberFormat="1" applyFont="1" applyFill="1" applyBorder="1" applyAlignment="1" applyProtection="1">
      <alignment horizontal="center"/>
      <protection locked="0"/>
    </xf>
    <xf numFmtId="37" fontId="5" fillId="2" borderId="15" xfId="46" applyNumberFormat="1" applyFont="1" applyFill="1" applyBorder="1" applyAlignment="1" applyProtection="1">
      <alignment horizontal="center"/>
      <protection locked="0"/>
    </xf>
    <xf numFmtId="1" fontId="6" fillId="8" borderId="18" xfId="0" applyNumberFormat="1" applyFont="1" applyFill="1" applyBorder="1" applyAlignment="1" applyProtection="1">
      <alignment horizontal="center"/>
      <protection/>
    </xf>
    <xf numFmtId="0" fontId="6" fillId="8" borderId="12" xfId="0" applyFont="1" applyFill="1" applyBorder="1" applyAlignment="1" applyProtection="1">
      <alignment horizontal="center"/>
      <protection/>
    </xf>
    <xf numFmtId="0" fontId="6" fillId="8" borderId="0" xfId="0" applyFont="1" applyFill="1" applyBorder="1" applyAlignment="1" applyProtection="1">
      <alignment horizontal="center"/>
      <protection/>
    </xf>
    <xf numFmtId="1" fontId="6" fillId="8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6" fillId="2" borderId="12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 quotePrefix="1">
      <alignment/>
      <protection/>
    </xf>
    <xf numFmtId="37" fontId="5" fillId="8" borderId="19" xfId="44" applyNumberFormat="1" applyFont="1" applyFill="1" applyBorder="1" applyAlignment="1" applyProtection="1">
      <alignment horizontal="center"/>
      <protection/>
    </xf>
    <xf numFmtId="37" fontId="6" fillId="8" borderId="20" xfId="44" applyNumberFormat="1" applyFont="1" applyFill="1" applyBorder="1" applyAlignment="1" applyProtection="1">
      <alignment horizontal="center"/>
      <protection/>
    </xf>
    <xf numFmtId="0" fontId="6" fillId="8" borderId="14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/>
      <protection/>
    </xf>
    <xf numFmtId="3" fontId="5" fillId="2" borderId="11" xfId="0" applyNumberFormat="1" applyFont="1" applyFill="1" applyBorder="1" applyAlignment="1" applyProtection="1">
      <alignment/>
      <protection/>
    </xf>
    <xf numFmtId="0" fontId="15" fillId="8" borderId="0" xfId="0" applyFont="1" applyFill="1" applyBorder="1" applyAlignment="1" applyProtection="1">
      <alignment horizontal="center"/>
      <protection/>
    </xf>
    <xf numFmtId="37" fontId="5" fillId="8" borderId="21" xfId="44" applyNumberFormat="1" applyFont="1" applyFill="1" applyBorder="1" applyAlignment="1" applyProtection="1">
      <alignment horizontal="center"/>
      <protection/>
    </xf>
    <xf numFmtId="37" fontId="5" fillId="8" borderId="19" xfId="0" applyNumberFormat="1" applyFont="1" applyFill="1" applyBorder="1" applyAlignment="1" applyProtection="1">
      <alignment horizontal="center"/>
      <protection/>
    </xf>
    <xf numFmtId="37" fontId="5" fillId="8" borderId="21" xfId="0" applyNumberFormat="1" applyFont="1" applyFill="1" applyBorder="1" applyAlignment="1" applyProtection="1">
      <alignment horizontal="center"/>
      <protection/>
    </xf>
    <xf numFmtId="37" fontId="5" fillId="8" borderId="22" xfId="0" applyNumberFormat="1" applyFont="1" applyFill="1" applyBorder="1" applyAlignment="1" applyProtection="1">
      <alignment horizontal="center"/>
      <protection/>
    </xf>
    <xf numFmtId="49" fontId="6" fillId="8" borderId="14" xfId="0" applyNumberFormat="1" applyFont="1" applyFill="1" applyBorder="1" applyAlignment="1" applyProtection="1">
      <alignment horizontal="left" vertical="top"/>
      <protection/>
    </xf>
    <xf numFmtId="49" fontId="15" fillId="8" borderId="14" xfId="0" applyNumberFormat="1" applyFont="1" applyFill="1" applyBorder="1" applyAlignment="1" applyProtection="1">
      <alignment horizontal="left" vertical="top"/>
      <protection/>
    </xf>
    <xf numFmtId="49" fontId="9" fillId="8" borderId="14" xfId="0" applyNumberFormat="1" applyFont="1" applyFill="1" applyBorder="1" applyAlignment="1" applyProtection="1">
      <alignment horizontal="left" vertical="top"/>
      <protection/>
    </xf>
    <xf numFmtId="49" fontId="5" fillId="8" borderId="14" xfId="0" applyNumberFormat="1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6" fillId="8" borderId="0" xfId="0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 vertical="top"/>
      <protection/>
    </xf>
    <xf numFmtId="2" fontId="5" fillId="2" borderId="0" xfId="62" applyNumberFormat="1" applyFont="1" applyFill="1" applyBorder="1" applyProtection="1">
      <alignment/>
      <protection/>
    </xf>
    <xf numFmtId="0" fontId="13" fillId="2" borderId="0" xfId="62" applyFont="1" applyFill="1" applyBorder="1" applyAlignment="1" applyProtection="1">
      <alignment horizontal="center"/>
      <protection/>
    </xf>
    <xf numFmtId="2" fontId="5" fillId="2" borderId="0" xfId="62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vertical="top"/>
      <protection/>
    </xf>
    <xf numFmtId="0" fontId="5" fillId="2" borderId="0" xfId="62" applyFont="1" applyFill="1" applyBorder="1" applyProtection="1">
      <alignment/>
      <protection/>
    </xf>
    <xf numFmtId="0" fontId="13" fillId="2" borderId="0" xfId="62" applyFont="1" applyFill="1" applyBorder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0" xfId="62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 vertical="top" wrapText="1"/>
      <protection/>
    </xf>
    <xf numFmtId="0" fontId="5" fillId="33" borderId="0" xfId="0" applyFont="1" applyFill="1" applyAlignment="1" applyProtection="1">
      <alignment/>
      <protection/>
    </xf>
    <xf numFmtId="0" fontId="6" fillId="8" borderId="0" xfId="59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5" fillId="8" borderId="12" xfId="0" applyFont="1" applyFill="1" applyBorder="1" applyAlignment="1" applyProtection="1">
      <alignment horizontal="center"/>
      <protection/>
    </xf>
    <xf numFmtId="37" fontId="6" fillId="8" borderId="12" xfId="44" applyNumberFormat="1" applyFont="1" applyFill="1" applyBorder="1" applyAlignment="1" applyProtection="1">
      <alignment horizontal="center"/>
      <protection/>
    </xf>
    <xf numFmtId="37" fontId="6" fillId="8" borderId="23" xfId="44" applyNumberFormat="1" applyFont="1" applyFill="1" applyBorder="1" applyAlignment="1" applyProtection="1">
      <alignment horizontal="center"/>
      <protection/>
    </xf>
    <xf numFmtId="37" fontId="5" fillId="8" borderId="13" xfId="44" applyNumberFormat="1" applyFont="1" applyFill="1" applyBorder="1" applyAlignment="1" applyProtection="1">
      <alignment horizontal="center"/>
      <protection/>
    </xf>
    <xf numFmtId="37" fontId="5" fillId="8" borderId="24" xfId="44" applyNumberFormat="1" applyFont="1" applyFill="1" applyBorder="1" applyAlignment="1" applyProtection="1">
      <alignment horizontal="center"/>
      <protection/>
    </xf>
    <xf numFmtId="37" fontId="5" fillId="2" borderId="13" xfId="44" applyNumberFormat="1" applyFont="1" applyFill="1" applyBorder="1" applyAlignment="1" applyProtection="1">
      <alignment horizontal="center"/>
      <protection locked="0"/>
    </xf>
    <xf numFmtId="37" fontId="5" fillId="8" borderId="15" xfId="44" applyNumberFormat="1" applyFont="1" applyFill="1" applyBorder="1" applyAlignment="1" applyProtection="1">
      <alignment horizontal="center"/>
      <protection/>
    </xf>
    <xf numFmtId="37" fontId="5" fillId="8" borderId="25" xfId="44" applyNumberFormat="1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3" fontId="17" fillId="33" borderId="0" xfId="44" applyNumberFormat="1" applyFont="1" applyFill="1" applyBorder="1" applyAlignment="1" applyProtection="1">
      <alignment horizontal="left"/>
      <protection/>
    </xf>
    <xf numFmtId="0" fontId="6" fillId="8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0" fontId="6" fillId="8" borderId="26" xfId="0" applyFont="1" applyFill="1" applyBorder="1" applyAlignment="1" applyProtection="1">
      <alignment vertical="center"/>
      <protection/>
    </xf>
    <xf numFmtId="0" fontId="6" fillId="8" borderId="14" xfId="0" applyFont="1" applyFill="1" applyBorder="1" applyAlignment="1" applyProtection="1">
      <alignment vertical="center"/>
      <protection/>
    </xf>
    <xf numFmtId="0" fontId="17" fillId="33" borderId="27" xfId="0" applyFont="1" applyFill="1" applyBorder="1" applyAlignment="1" applyProtection="1">
      <alignment/>
      <protection/>
    </xf>
    <xf numFmtId="0" fontId="17" fillId="33" borderId="28" xfId="0" applyFont="1" applyFill="1" applyBorder="1" applyAlignment="1" applyProtection="1">
      <alignment/>
      <protection/>
    </xf>
    <xf numFmtId="3" fontId="17" fillId="33" borderId="28" xfId="44" applyNumberFormat="1" applyFont="1" applyFill="1" applyBorder="1" applyAlignment="1" applyProtection="1">
      <alignment horizontal="left"/>
      <protection/>
    </xf>
    <xf numFmtId="0" fontId="6" fillId="8" borderId="20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/>
      <protection/>
    </xf>
    <xf numFmtId="0" fontId="5" fillId="33" borderId="28" xfId="0" applyFont="1" applyFill="1" applyBorder="1" applyAlignment="1" applyProtection="1">
      <alignment/>
      <protection/>
    </xf>
    <xf numFmtId="0" fontId="6" fillId="8" borderId="27" xfId="0" applyFont="1" applyFill="1" applyBorder="1" applyAlignment="1" applyProtection="1">
      <alignment/>
      <protection/>
    </xf>
    <xf numFmtId="0" fontId="5" fillId="8" borderId="29" xfId="0" applyFont="1" applyFill="1" applyBorder="1" applyAlignment="1" applyProtection="1">
      <alignment/>
      <protection/>
    </xf>
    <xf numFmtId="0" fontId="5" fillId="8" borderId="12" xfId="0" applyFont="1" applyFill="1" applyBorder="1" applyAlignment="1" applyProtection="1">
      <alignment/>
      <protection/>
    </xf>
    <xf numFmtId="0" fontId="5" fillId="8" borderId="23" xfId="0" applyFont="1" applyFill="1" applyBorder="1" applyAlignment="1" applyProtection="1">
      <alignment/>
      <protection/>
    </xf>
    <xf numFmtId="0" fontId="6" fillId="8" borderId="14" xfId="0" applyFont="1" applyFill="1" applyBorder="1" applyAlignment="1" applyProtection="1">
      <alignment horizontal="center"/>
      <protection/>
    </xf>
    <xf numFmtId="0" fontId="5" fillId="8" borderId="14" xfId="0" applyFont="1" applyFill="1" applyBorder="1" applyAlignment="1" applyProtection="1">
      <alignment/>
      <protection/>
    </xf>
    <xf numFmtId="3" fontId="5" fillId="2" borderId="19" xfId="44" applyNumberFormat="1" applyFont="1" applyFill="1" applyBorder="1" applyAlignment="1" applyProtection="1">
      <alignment horizontal="center"/>
      <protection/>
    </xf>
    <xf numFmtId="3" fontId="5" fillId="2" borderId="22" xfId="44" applyNumberFormat="1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/>
      <protection/>
    </xf>
    <xf numFmtId="3" fontId="6" fillId="2" borderId="20" xfId="44" applyNumberFormat="1" applyFont="1" applyFill="1" applyBorder="1" applyAlignment="1" applyProtection="1">
      <alignment horizontal="center"/>
      <protection/>
    </xf>
    <xf numFmtId="0" fontId="6" fillId="8" borderId="26" xfId="0" applyFont="1" applyFill="1" applyBorder="1" applyAlignment="1" applyProtection="1">
      <alignment/>
      <protection/>
    </xf>
    <xf numFmtId="0" fontId="5" fillId="8" borderId="14" xfId="0" applyFont="1" applyFill="1" applyBorder="1" applyAlignment="1" applyProtection="1">
      <alignment horizontal="center"/>
      <protection/>
    </xf>
    <xf numFmtId="3" fontId="5" fillId="2" borderId="24" xfId="44" applyNumberFormat="1" applyFont="1" applyFill="1" applyBorder="1" applyAlignment="1" applyProtection="1">
      <alignment horizontal="center"/>
      <protection locked="0"/>
    </xf>
    <xf numFmtId="3" fontId="6" fillId="8" borderId="20" xfId="44" applyNumberFormat="1" applyFont="1" applyFill="1" applyBorder="1" applyAlignment="1" applyProtection="1">
      <alignment horizontal="center"/>
      <protection/>
    </xf>
    <xf numFmtId="3" fontId="5" fillId="2" borderId="19" xfId="44" applyNumberFormat="1" applyFont="1" applyFill="1" applyBorder="1" applyAlignment="1" applyProtection="1">
      <alignment horizontal="center"/>
      <protection locked="0"/>
    </xf>
    <xf numFmtId="3" fontId="5" fillId="2" borderId="22" xfId="44" applyNumberFormat="1" applyFont="1" applyFill="1" applyBorder="1" applyAlignment="1" applyProtection="1">
      <alignment horizontal="center"/>
      <protection locked="0"/>
    </xf>
    <xf numFmtId="3" fontId="6" fillId="2" borderId="20" xfId="45" applyNumberFormat="1" applyFont="1" applyFill="1" applyBorder="1" applyAlignment="1" applyProtection="1">
      <alignment horizontal="center"/>
      <protection/>
    </xf>
    <xf numFmtId="3" fontId="6" fillId="33" borderId="0" xfId="44" applyNumberFormat="1" applyFont="1" applyFill="1" applyBorder="1" applyAlignment="1" applyProtection="1">
      <alignment horizontal="center"/>
      <protection/>
    </xf>
    <xf numFmtId="3" fontId="6" fillId="8" borderId="12" xfId="44" applyNumberFormat="1" applyFont="1" applyFill="1" applyBorder="1" applyAlignment="1" applyProtection="1">
      <alignment horizontal="center"/>
      <protection/>
    </xf>
    <xf numFmtId="37" fontId="6" fillId="33" borderId="0" xfId="44" applyNumberFormat="1" applyFont="1" applyFill="1" applyBorder="1" applyAlignment="1" applyProtection="1">
      <alignment/>
      <protection/>
    </xf>
    <xf numFmtId="37" fontId="5" fillId="33" borderId="0" xfId="44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37" fontId="5" fillId="33" borderId="0" xfId="44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5" fillId="2" borderId="19" xfId="0" applyNumberFormat="1" applyFont="1" applyFill="1" applyBorder="1" applyAlignment="1" applyProtection="1">
      <alignment horizontal="center"/>
      <protection/>
    </xf>
    <xf numFmtId="3" fontId="5" fillId="2" borderId="21" xfId="0" applyNumberFormat="1" applyFont="1" applyFill="1" applyBorder="1" applyAlignment="1" applyProtection="1">
      <alignment horizontal="center"/>
      <protection/>
    </xf>
    <xf numFmtId="3" fontId="5" fillId="2" borderId="22" xfId="0" applyNumberFormat="1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/>
      <protection/>
    </xf>
    <xf numFmtId="3" fontId="6" fillId="2" borderId="20" xfId="0" applyNumberFormat="1" applyFont="1" applyFill="1" applyBorder="1" applyAlignment="1" applyProtection="1">
      <alignment horizontal="center"/>
      <protection/>
    </xf>
    <xf numFmtId="0" fontId="5" fillId="2" borderId="27" xfId="0" applyFont="1" applyFill="1" applyBorder="1" applyAlignment="1" applyProtection="1">
      <alignment/>
      <protection/>
    </xf>
    <xf numFmtId="3" fontId="6" fillId="2" borderId="30" xfId="0" applyNumberFormat="1" applyFont="1" applyFill="1" applyBorder="1" applyAlignment="1" applyProtection="1">
      <alignment horizontal="center"/>
      <protection/>
    </xf>
    <xf numFmtId="0" fontId="5" fillId="2" borderId="29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 horizontal="center"/>
      <protection/>
    </xf>
    <xf numFmtId="3" fontId="5" fillId="2" borderId="23" xfId="0" applyNumberFormat="1" applyFont="1" applyFill="1" applyBorder="1" applyAlignment="1" applyProtection="1">
      <alignment/>
      <protection/>
    </xf>
    <xf numFmtId="3" fontId="5" fillId="8" borderId="20" xfId="0" applyNumberFormat="1" applyFont="1" applyFill="1" applyBorder="1" applyAlignment="1" applyProtection="1">
      <alignment/>
      <protection/>
    </xf>
    <xf numFmtId="3" fontId="6" fillId="8" borderId="30" xfId="0" applyNumberFormat="1" applyFont="1" applyFill="1" applyBorder="1" applyAlignment="1" applyProtection="1">
      <alignment horizontal="center"/>
      <protection/>
    </xf>
    <xf numFmtId="0" fontId="6" fillId="8" borderId="20" xfId="0" applyFont="1" applyFill="1" applyBorder="1" applyAlignment="1" applyProtection="1">
      <alignment horizontal="center"/>
      <protection/>
    </xf>
    <xf numFmtId="0" fontId="6" fillId="8" borderId="31" xfId="0" applyFont="1" applyFill="1" applyBorder="1" applyAlignment="1" applyProtection="1">
      <alignment horizontal="center"/>
      <protection/>
    </xf>
    <xf numFmtId="1" fontId="6" fillId="8" borderId="32" xfId="0" applyNumberFormat="1" applyFont="1" applyFill="1" applyBorder="1" applyAlignment="1" applyProtection="1">
      <alignment horizontal="center"/>
      <protection/>
    </xf>
    <xf numFmtId="0" fontId="0" fillId="8" borderId="12" xfId="0" applyFill="1" applyBorder="1" applyAlignment="1" applyProtection="1">
      <alignment/>
      <protection/>
    </xf>
    <xf numFmtId="0" fontId="0" fillId="8" borderId="23" xfId="0" applyFill="1" applyBorder="1" applyAlignment="1" applyProtection="1">
      <alignment/>
      <protection/>
    </xf>
    <xf numFmtId="0" fontId="5" fillId="8" borderId="14" xfId="62" applyFont="1" applyFill="1" applyBorder="1" applyAlignment="1" applyProtection="1">
      <alignment/>
      <protection/>
    </xf>
    <xf numFmtId="0" fontId="5" fillId="8" borderId="14" xfId="62" applyFont="1" applyFill="1" applyBorder="1" applyAlignment="1" applyProtection="1">
      <alignment horizontal="center"/>
      <protection/>
    </xf>
    <xf numFmtId="2" fontId="5" fillId="8" borderId="14" xfId="62" applyNumberFormat="1" applyFont="1" applyFill="1" applyBorder="1" applyAlignment="1" applyProtection="1">
      <alignment/>
      <protection/>
    </xf>
    <xf numFmtId="0" fontId="5" fillId="8" borderId="20" xfId="62" applyFont="1" applyFill="1" applyBorder="1" applyAlignment="1" applyProtection="1">
      <alignment/>
      <protection/>
    </xf>
    <xf numFmtId="0" fontId="5" fillId="2" borderId="28" xfId="62" applyFont="1" applyFill="1" applyBorder="1" applyProtection="1">
      <alignment/>
      <protection/>
    </xf>
    <xf numFmtId="0" fontId="5" fillId="2" borderId="27" xfId="0" applyFont="1" applyFill="1" applyBorder="1" applyAlignment="1" applyProtection="1">
      <alignment/>
      <protection/>
    </xf>
    <xf numFmtId="0" fontId="5" fillId="2" borderId="12" xfId="62" applyFont="1" applyFill="1" applyBorder="1" applyProtection="1">
      <alignment/>
      <protection/>
    </xf>
    <xf numFmtId="0" fontId="5" fillId="2" borderId="12" xfId="62" applyFont="1" applyFill="1" applyBorder="1" applyAlignment="1" applyProtection="1">
      <alignment horizontal="center"/>
      <protection/>
    </xf>
    <xf numFmtId="2" fontId="5" fillId="2" borderId="12" xfId="62" applyNumberFormat="1" applyFont="1" applyFill="1" applyBorder="1" applyProtection="1">
      <alignment/>
      <protection/>
    </xf>
    <xf numFmtId="0" fontId="5" fillId="2" borderId="23" xfId="62" applyFont="1" applyFill="1" applyBorder="1" applyProtection="1">
      <alignment/>
      <protection/>
    </xf>
    <xf numFmtId="0" fontId="5" fillId="8" borderId="14" xfId="59" applyFont="1" applyFill="1" applyBorder="1" applyAlignment="1" applyProtection="1">
      <alignment vertical="top" wrapText="1"/>
      <protection/>
    </xf>
    <xf numFmtId="0" fontId="5" fillId="8" borderId="11" xfId="59" applyFont="1" applyFill="1" applyBorder="1" applyAlignment="1" applyProtection="1">
      <alignment vertical="top" wrapText="1"/>
      <protection/>
    </xf>
    <xf numFmtId="0" fontId="6" fillId="8" borderId="14" xfId="59" applyFont="1" applyFill="1" applyBorder="1" applyAlignment="1" applyProtection="1">
      <alignment horizontal="center" vertical="top" wrapText="1"/>
      <protection/>
    </xf>
    <xf numFmtId="0" fontId="6" fillId="8" borderId="11" xfId="59" applyFont="1" applyFill="1" applyBorder="1" applyAlignment="1" applyProtection="1">
      <alignment horizontal="center" vertical="top" wrapText="1"/>
      <protection/>
    </xf>
    <xf numFmtId="164" fontId="6" fillId="8" borderId="12" xfId="44" applyNumberFormat="1" applyFont="1" applyFill="1" applyBorder="1" applyAlignment="1" applyProtection="1">
      <alignment horizontal="center"/>
      <protection/>
    </xf>
    <xf numFmtId="0" fontId="6" fillId="8" borderId="14" xfId="59" applyFont="1" applyFill="1" applyBorder="1" applyAlignment="1" applyProtection="1">
      <alignment/>
      <protection/>
    </xf>
    <xf numFmtId="2" fontId="6" fillId="8" borderId="14" xfId="59" applyNumberFormat="1" applyFont="1" applyFill="1" applyBorder="1" applyAlignment="1" applyProtection="1">
      <alignment/>
      <protection/>
    </xf>
    <xf numFmtId="0" fontId="6" fillId="8" borderId="20" xfId="59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5" fillId="2" borderId="12" xfId="59" applyFont="1" applyFill="1" applyBorder="1" applyProtection="1">
      <alignment/>
      <protection/>
    </xf>
    <xf numFmtId="164" fontId="6" fillId="2" borderId="12" xfId="44" applyNumberFormat="1" applyFont="1" applyFill="1" applyBorder="1" applyAlignment="1" applyProtection="1">
      <alignment horizontal="center"/>
      <protection/>
    </xf>
    <xf numFmtId="2" fontId="6" fillId="2" borderId="12" xfId="59" applyNumberFormat="1" applyFont="1" applyFill="1" applyBorder="1" applyProtection="1">
      <alignment/>
      <protection/>
    </xf>
    <xf numFmtId="0" fontId="6" fillId="2" borderId="23" xfId="59" applyFont="1" applyFill="1" applyBorder="1" applyProtection="1">
      <alignment/>
      <protection/>
    </xf>
    <xf numFmtId="165" fontId="5" fillId="33" borderId="12" xfId="44" applyNumberFormat="1" applyFont="1" applyFill="1" applyBorder="1" applyAlignment="1" applyProtection="1">
      <alignment/>
      <protection/>
    </xf>
    <xf numFmtId="165" fontId="5" fillId="2" borderId="15" xfId="44" applyNumberFormat="1" applyFont="1" applyFill="1" applyBorder="1" applyAlignment="1" applyProtection="1">
      <alignment horizontal="left"/>
      <protection/>
    </xf>
    <xf numFmtId="3" fontId="5" fillId="33" borderId="12" xfId="44" applyNumberFormat="1" applyFont="1" applyFill="1" applyBorder="1" applyAlignment="1" applyProtection="1">
      <alignment/>
      <protection/>
    </xf>
    <xf numFmtId="3" fontId="5" fillId="33" borderId="28" xfId="44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shrinkToFit="1"/>
      <protection/>
    </xf>
    <xf numFmtId="0" fontId="0" fillId="33" borderId="0" xfId="0" applyFill="1" applyBorder="1" applyAlignment="1" applyProtection="1">
      <alignment/>
      <protection/>
    </xf>
    <xf numFmtId="37" fontId="5" fillId="2" borderId="16" xfId="0" applyNumberFormat="1" applyFont="1" applyFill="1" applyBorder="1" applyAlignment="1" applyProtection="1">
      <alignment horizontal="center"/>
      <protection locked="0"/>
    </xf>
    <xf numFmtId="37" fontId="5" fillId="2" borderId="17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49" fontId="6" fillId="8" borderId="14" xfId="46" applyNumberFormat="1" applyFont="1" applyFill="1" applyBorder="1" applyAlignment="1" applyProtection="1">
      <alignment horizontal="left" vertical="top" wrapText="1"/>
      <protection/>
    </xf>
    <xf numFmtId="49" fontId="6" fillId="8" borderId="20" xfId="46" applyNumberFormat="1" applyFont="1" applyFill="1" applyBorder="1" applyAlignment="1" applyProtection="1">
      <alignment horizontal="center" vertical="top" wrapText="1"/>
      <protection/>
    </xf>
    <xf numFmtId="49" fontId="6" fillId="33" borderId="0" xfId="0" applyNumberFormat="1" applyFont="1" applyFill="1" applyAlignment="1" applyProtection="1">
      <alignment horizontal="left" vertical="top"/>
      <protection/>
    </xf>
    <xf numFmtId="37" fontId="5" fillId="33" borderId="0" xfId="46" applyNumberFormat="1" applyFont="1" applyFill="1" applyBorder="1" applyAlignment="1" applyProtection="1">
      <alignment horizontal="center"/>
      <protection/>
    </xf>
    <xf numFmtId="37" fontId="6" fillId="8" borderId="12" xfId="46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top"/>
      <protection/>
    </xf>
    <xf numFmtId="0" fontId="15" fillId="33" borderId="0" xfId="0" applyFont="1" applyFill="1" applyAlignment="1" applyProtection="1">
      <alignment/>
      <protection/>
    </xf>
    <xf numFmtId="37" fontId="6" fillId="33" borderId="0" xfId="0" applyNumberFormat="1" applyFont="1" applyFill="1" applyAlignment="1" applyProtection="1">
      <alignment horizontal="center"/>
      <protection/>
    </xf>
    <xf numFmtId="37" fontId="5" fillId="33" borderId="0" xfId="46" applyNumberFormat="1" applyFont="1" applyFill="1" applyAlignment="1" applyProtection="1">
      <alignment horizontal="center"/>
      <protection/>
    </xf>
    <xf numFmtId="49" fontId="5" fillId="33" borderId="0" xfId="0" applyNumberFormat="1" applyFont="1" applyFill="1" applyAlignment="1" applyProtection="1">
      <alignment horizontal="left" vertical="top"/>
      <protection/>
    </xf>
    <xf numFmtId="37" fontId="5" fillId="8" borderId="17" xfId="44" applyNumberFormat="1" applyFont="1" applyFill="1" applyBorder="1" applyAlignment="1" applyProtection="1">
      <alignment horizontal="center"/>
      <protection/>
    </xf>
    <xf numFmtId="37" fontId="5" fillId="8" borderId="22" xfId="44" applyNumberFormat="1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 horizontal="center"/>
      <protection/>
    </xf>
    <xf numFmtId="37" fontId="5" fillId="8" borderId="13" xfId="0" applyNumberFormat="1" applyFont="1" applyFill="1" applyBorder="1" applyAlignment="1" applyProtection="1">
      <alignment horizontal="center"/>
      <protection/>
    </xf>
    <xf numFmtId="37" fontId="5" fillId="8" borderId="13" xfId="46" applyNumberFormat="1" applyFont="1" applyFill="1" applyBorder="1" applyAlignment="1" applyProtection="1">
      <alignment horizontal="center"/>
      <protection/>
    </xf>
    <xf numFmtId="37" fontId="5" fillId="8" borderId="24" xfId="46" applyNumberFormat="1" applyFont="1" applyFill="1" applyBorder="1" applyAlignment="1" applyProtection="1">
      <alignment horizontal="center"/>
      <protection/>
    </xf>
    <xf numFmtId="37" fontId="5" fillId="8" borderId="16" xfId="46" applyNumberFormat="1" applyFont="1" applyFill="1" applyBorder="1" applyAlignment="1" applyProtection="1">
      <alignment horizontal="center"/>
      <protection/>
    </xf>
    <xf numFmtId="37" fontId="5" fillId="8" borderId="21" xfId="46" applyNumberFormat="1" applyFont="1" applyFill="1" applyBorder="1" applyAlignment="1" applyProtection="1">
      <alignment horizontal="center"/>
      <protection/>
    </xf>
    <xf numFmtId="37" fontId="5" fillId="8" borderId="15" xfId="0" applyNumberFormat="1" applyFont="1" applyFill="1" applyBorder="1" applyAlignment="1" applyProtection="1">
      <alignment horizontal="center"/>
      <protection/>
    </xf>
    <xf numFmtId="37" fontId="5" fillId="8" borderId="15" xfId="46" applyNumberFormat="1" applyFont="1" applyFill="1" applyBorder="1" applyAlignment="1" applyProtection="1">
      <alignment horizontal="center"/>
      <protection/>
    </xf>
    <xf numFmtId="37" fontId="5" fillId="8" borderId="25" xfId="46" applyNumberFormat="1" applyFont="1" applyFill="1" applyBorder="1" applyAlignment="1" applyProtection="1">
      <alignment horizontal="center"/>
      <protection/>
    </xf>
    <xf numFmtId="0" fontId="6" fillId="8" borderId="14" xfId="0" applyFont="1" applyFill="1" applyBorder="1" applyAlignment="1" applyProtection="1">
      <alignment/>
      <protection/>
    </xf>
    <xf numFmtId="0" fontId="15" fillId="8" borderId="12" xfId="0" applyFont="1" applyFill="1" applyBorder="1" applyAlignment="1" applyProtection="1">
      <alignment/>
      <protection/>
    </xf>
    <xf numFmtId="37" fontId="6" fillId="8" borderId="14" xfId="46" applyNumberFormat="1" applyFont="1" applyFill="1" applyBorder="1" applyAlignment="1" applyProtection="1">
      <alignment horizontal="center"/>
      <protection/>
    </xf>
    <xf numFmtId="37" fontId="6" fillId="8" borderId="20" xfId="46" applyNumberFormat="1" applyFont="1" applyFill="1" applyBorder="1" applyAlignment="1" applyProtection="1">
      <alignment horizontal="center"/>
      <protection/>
    </xf>
    <xf numFmtId="0" fontId="6" fillId="8" borderId="0" xfId="0" applyFont="1" applyFill="1" applyAlignment="1" applyProtection="1">
      <alignment/>
      <protection/>
    </xf>
    <xf numFmtId="37" fontId="6" fillId="33" borderId="0" xfId="46" applyNumberFormat="1" applyFont="1" applyFill="1" applyBorder="1" applyAlignment="1" applyProtection="1">
      <alignment horizontal="center"/>
      <protection/>
    </xf>
    <xf numFmtId="37" fontId="6" fillId="33" borderId="11" xfId="46" applyNumberFormat="1" applyFont="1" applyFill="1" applyBorder="1" applyAlignment="1" applyProtection="1">
      <alignment horizontal="center"/>
      <protection/>
    </xf>
    <xf numFmtId="37" fontId="6" fillId="33" borderId="0" xfId="46" applyNumberFormat="1" applyFont="1" applyFill="1" applyAlignment="1" applyProtection="1">
      <alignment horizontal="center"/>
      <protection/>
    </xf>
    <xf numFmtId="0" fontId="6" fillId="8" borderId="11" xfId="0" applyFont="1" applyFill="1" applyBorder="1" applyAlignment="1" applyProtection="1">
      <alignment/>
      <protection/>
    </xf>
    <xf numFmtId="0" fontId="15" fillId="8" borderId="11" xfId="0" applyFont="1" applyFill="1" applyBorder="1" applyAlignment="1" applyProtection="1">
      <alignment/>
      <protection/>
    </xf>
    <xf numFmtId="37" fontId="6" fillId="8" borderId="13" xfId="46" applyNumberFormat="1" applyFont="1" applyFill="1" applyBorder="1" applyAlignment="1" applyProtection="1">
      <alignment horizontal="center"/>
      <protection/>
    </xf>
    <xf numFmtId="37" fontId="6" fillId="8" borderId="11" xfId="46" applyNumberFormat="1" applyFont="1" applyFill="1" applyBorder="1" applyAlignment="1" applyProtection="1">
      <alignment horizontal="center"/>
      <protection/>
    </xf>
    <xf numFmtId="37" fontId="6" fillId="8" borderId="24" xfId="46" applyNumberFormat="1" applyFont="1" applyFill="1" applyBorder="1" applyAlignment="1" applyProtection="1">
      <alignment horizontal="center"/>
      <protection/>
    </xf>
    <xf numFmtId="0" fontId="15" fillId="8" borderId="0" xfId="0" applyFont="1" applyFill="1" applyBorder="1" applyAlignment="1" applyProtection="1">
      <alignment/>
      <protection/>
    </xf>
    <xf numFmtId="37" fontId="6" fillId="8" borderId="0" xfId="46" applyNumberFormat="1" applyFont="1" applyFill="1" applyBorder="1" applyAlignment="1" applyProtection="1">
      <alignment horizontal="center"/>
      <protection/>
    </xf>
    <xf numFmtId="37" fontId="6" fillId="8" borderId="28" xfId="46" applyNumberFormat="1" applyFont="1" applyFill="1" applyBorder="1" applyAlignment="1" applyProtection="1">
      <alignment horizontal="center"/>
      <protection/>
    </xf>
    <xf numFmtId="0" fontId="6" fillId="8" borderId="33" xfId="0" applyFont="1" applyFill="1" applyBorder="1" applyAlignment="1" applyProtection="1">
      <alignment/>
      <protection/>
    </xf>
    <xf numFmtId="37" fontId="6" fillId="8" borderId="33" xfId="46" applyNumberFormat="1" applyFont="1" applyFill="1" applyBorder="1" applyAlignment="1" applyProtection="1">
      <alignment horizontal="center"/>
      <protection/>
    </xf>
    <xf numFmtId="37" fontId="6" fillId="8" borderId="30" xfId="46" applyNumberFormat="1" applyFont="1" applyFill="1" applyBorder="1" applyAlignment="1" applyProtection="1">
      <alignment horizontal="center"/>
      <protection/>
    </xf>
    <xf numFmtId="0" fontId="9" fillId="8" borderId="12" xfId="0" applyFont="1" applyFill="1" applyBorder="1" applyAlignment="1" applyProtection="1">
      <alignment/>
      <protection/>
    </xf>
    <xf numFmtId="42" fontId="5" fillId="8" borderId="23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vertical="top"/>
      <protection/>
    </xf>
    <xf numFmtId="0" fontId="8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42" fontId="8" fillId="33" borderId="0" xfId="0" applyNumberFormat="1" applyFont="1" applyFill="1" applyAlignment="1" applyProtection="1">
      <alignment/>
      <protection/>
    </xf>
    <xf numFmtId="42" fontId="6" fillId="33" borderId="0" xfId="0" applyNumberFormat="1" applyFont="1" applyFill="1" applyAlignment="1" applyProtection="1">
      <alignment/>
      <protection/>
    </xf>
    <xf numFmtId="42" fontId="5" fillId="33" borderId="0" xfId="0" applyNumberFormat="1" applyFont="1" applyFill="1" applyAlignment="1" applyProtection="1">
      <alignment horizontal="center"/>
      <protection/>
    </xf>
    <xf numFmtId="42" fontId="5" fillId="33" borderId="0" xfId="0" applyNumberFormat="1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vertical="center" wrapText="1"/>
      <protection/>
    </xf>
    <xf numFmtId="49" fontId="6" fillId="8" borderId="14" xfId="0" applyNumberFormat="1" applyFont="1" applyFill="1" applyBorder="1" applyAlignment="1" applyProtection="1">
      <alignment horizontal="center" vertical="top"/>
      <protection/>
    </xf>
    <xf numFmtId="49" fontId="6" fillId="8" borderId="14" xfId="46" applyNumberFormat="1" applyFont="1" applyFill="1" applyBorder="1" applyAlignment="1" applyProtection="1">
      <alignment horizontal="center" vertical="top"/>
      <protection/>
    </xf>
    <xf numFmtId="49" fontId="6" fillId="8" borderId="14" xfId="46" applyNumberFormat="1" applyFont="1" applyFill="1" applyBorder="1" applyAlignment="1" applyProtection="1">
      <alignment horizontal="center" vertical="top" wrapText="1"/>
      <protection/>
    </xf>
    <xf numFmtId="42" fontId="5" fillId="8" borderId="12" xfId="0" applyNumberFormat="1" applyFont="1" applyFill="1" applyBorder="1" applyAlignment="1" applyProtection="1">
      <alignment horizontal="center"/>
      <protection/>
    </xf>
    <xf numFmtId="0" fontId="5" fillId="8" borderId="12" xfId="0" applyFont="1" applyFill="1" applyBorder="1" applyAlignment="1" applyProtection="1">
      <alignment horizontal="center"/>
      <protection/>
    </xf>
    <xf numFmtId="49" fontId="6" fillId="8" borderId="14" xfId="0" applyNumberFormat="1" applyFont="1" applyFill="1" applyBorder="1" applyAlignment="1" applyProtection="1">
      <alignment horizontal="center" vertical="top" wrapText="1"/>
      <protection/>
    </xf>
    <xf numFmtId="49" fontId="6" fillId="8" borderId="12" xfId="0" applyNumberFormat="1" applyFont="1" applyFill="1" applyBorder="1" applyAlignment="1" applyProtection="1">
      <alignment horizontal="left" vertical="top"/>
      <protection/>
    </xf>
    <xf numFmtId="49" fontId="15" fillId="8" borderId="12" xfId="0" applyNumberFormat="1" applyFont="1" applyFill="1" applyBorder="1" applyAlignment="1" applyProtection="1">
      <alignment horizontal="left" vertical="top"/>
      <protection/>
    </xf>
    <xf numFmtId="49" fontId="6" fillId="8" borderId="12" xfId="0" applyNumberFormat="1" applyFont="1" applyFill="1" applyBorder="1" applyAlignment="1" applyProtection="1">
      <alignment horizontal="center" vertical="top" wrapText="1"/>
      <protection/>
    </xf>
    <xf numFmtId="49" fontId="6" fillId="8" borderId="12" xfId="0" applyNumberFormat="1" applyFont="1" applyFill="1" applyBorder="1" applyAlignment="1" applyProtection="1">
      <alignment horizontal="center" vertical="top"/>
      <protection/>
    </xf>
    <xf numFmtId="49" fontId="6" fillId="8" borderId="12" xfId="46" applyNumberFormat="1" applyFont="1" applyFill="1" applyBorder="1" applyAlignment="1" applyProtection="1">
      <alignment horizontal="center" vertical="top" wrapText="1"/>
      <protection/>
    </xf>
    <xf numFmtId="49" fontId="6" fillId="8" borderId="23" xfId="46" applyNumberFormat="1" applyFont="1" applyFill="1" applyBorder="1" applyAlignment="1" applyProtection="1">
      <alignment horizontal="center" vertical="top" wrapText="1"/>
      <protection/>
    </xf>
    <xf numFmtId="0" fontId="5" fillId="2" borderId="12" xfId="0" applyFont="1" applyFill="1" applyBorder="1" applyAlignment="1" applyProtection="1">
      <alignment horizontal="left" shrinkToFit="1"/>
      <protection/>
    </xf>
    <xf numFmtId="0" fontId="5" fillId="2" borderId="13" xfId="59" applyFont="1" applyFill="1" applyBorder="1" applyAlignment="1" applyProtection="1">
      <alignment/>
      <protection/>
    </xf>
    <xf numFmtId="0" fontId="5" fillId="2" borderId="16" xfId="59" applyFont="1" applyFill="1" applyBorder="1" applyAlignment="1" applyProtection="1">
      <alignment/>
      <protection/>
    </xf>
    <xf numFmtId="0" fontId="5" fillId="2" borderId="16" xfId="59" applyFont="1" applyFill="1" applyBorder="1" applyAlignment="1" applyProtection="1">
      <alignment horizontal="left"/>
      <protection/>
    </xf>
    <xf numFmtId="0" fontId="5" fillId="2" borderId="15" xfId="59" applyFont="1" applyFill="1" applyBorder="1" applyAlignment="1" applyProtection="1">
      <alignment/>
      <protection/>
    </xf>
    <xf numFmtId="0" fontId="5" fillId="33" borderId="0" xfId="59" applyFont="1" applyFill="1" applyBorder="1" applyAlignment="1" applyProtection="1">
      <alignment/>
      <protection/>
    </xf>
    <xf numFmtId="2" fontId="5" fillId="2" borderId="10" xfId="59" applyNumberFormat="1" applyFont="1" applyFill="1" applyBorder="1" applyAlignment="1" applyProtection="1">
      <alignment/>
      <protection locked="0"/>
    </xf>
    <xf numFmtId="0" fontId="5" fillId="2" borderId="19" xfId="59" applyFont="1" applyFill="1" applyBorder="1" applyAlignment="1" applyProtection="1">
      <alignment/>
      <protection/>
    </xf>
    <xf numFmtId="2" fontId="5" fillId="2" borderId="16" xfId="59" applyNumberFormat="1" applyFont="1" applyFill="1" applyBorder="1" applyAlignment="1" applyProtection="1">
      <alignment/>
      <protection locked="0"/>
    </xf>
    <xf numFmtId="0" fontId="5" fillId="2" borderId="21" xfId="59" applyFont="1" applyFill="1" applyBorder="1" applyAlignment="1" applyProtection="1">
      <alignment/>
      <protection/>
    </xf>
    <xf numFmtId="2" fontId="5" fillId="2" borderId="17" xfId="59" applyNumberFormat="1" applyFont="1" applyFill="1" applyBorder="1" applyAlignment="1" applyProtection="1">
      <alignment/>
      <protection locked="0"/>
    </xf>
    <xf numFmtId="0" fontId="5" fillId="2" borderId="22" xfId="59" applyFont="1" applyFill="1" applyBorder="1" applyAlignment="1" applyProtection="1">
      <alignment/>
      <protection/>
    </xf>
    <xf numFmtId="3" fontId="5" fillId="2" borderId="17" xfId="44" applyNumberFormat="1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shrinkToFit="1"/>
      <protection/>
    </xf>
    <xf numFmtId="0" fontId="6" fillId="8" borderId="26" xfId="0" applyFont="1" applyFill="1" applyBorder="1" applyAlignment="1" applyProtection="1">
      <alignment/>
      <protection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3" fontId="6" fillId="8" borderId="33" xfId="44" applyNumberFormat="1" applyFont="1" applyFill="1" applyBorder="1" applyAlignment="1" applyProtection="1">
      <alignment horizontal="center"/>
      <protection/>
    </xf>
    <xf numFmtId="3" fontId="5" fillId="2" borderId="16" xfId="44" applyNumberFormat="1" applyFont="1" applyFill="1" applyBorder="1" applyAlignment="1" applyProtection="1">
      <alignment horizontal="center"/>
      <protection locked="0"/>
    </xf>
    <xf numFmtId="3" fontId="5" fillId="2" borderId="21" xfId="44" applyNumberFormat="1" applyFont="1" applyFill="1" applyBorder="1" applyAlignment="1" applyProtection="1">
      <alignment horizontal="center"/>
      <protection locked="0"/>
    </xf>
    <xf numFmtId="3" fontId="5" fillId="2" borderId="21" xfId="44" applyNumberFormat="1" applyFont="1" applyFill="1" applyBorder="1" applyAlignment="1" applyProtection="1">
      <alignment horizontal="center"/>
      <protection/>
    </xf>
    <xf numFmtId="3" fontId="5" fillId="2" borderId="25" xfId="44" applyNumberFormat="1" applyFont="1" applyFill="1" applyBorder="1" applyAlignment="1" applyProtection="1">
      <alignment horizontal="center"/>
      <protection locked="0"/>
    </xf>
    <xf numFmtId="0" fontId="6" fillId="8" borderId="14" xfId="0" applyFont="1" applyFill="1" applyBorder="1" applyAlignment="1" applyProtection="1">
      <alignment horizontal="left"/>
      <protection/>
    </xf>
    <xf numFmtId="0" fontId="5" fillId="2" borderId="0" xfId="62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34" xfId="0" applyFont="1" applyFill="1" applyBorder="1" applyAlignment="1" applyProtection="1">
      <alignment/>
      <protection/>
    </xf>
    <xf numFmtId="0" fontId="5" fillId="2" borderId="35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6" fillId="8" borderId="36" xfId="0" applyFont="1" applyFill="1" applyBorder="1" applyAlignment="1" applyProtection="1">
      <alignment/>
      <protection/>
    </xf>
    <xf numFmtId="0" fontId="5" fillId="33" borderId="29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8" borderId="26" xfId="0" applyFont="1" applyFill="1" applyBorder="1" applyAlignment="1" applyProtection="1">
      <alignment/>
      <protection/>
    </xf>
    <xf numFmtId="0" fontId="5" fillId="33" borderId="29" xfId="0" applyFont="1" applyFill="1" applyBorder="1" applyAlignment="1" applyProtection="1">
      <alignment/>
      <protection/>
    </xf>
    <xf numFmtId="37" fontId="6" fillId="8" borderId="26" xfId="44" applyNumberFormat="1" applyFont="1" applyFill="1" applyBorder="1" applyAlignment="1" applyProtection="1">
      <alignment/>
      <protection/>
    </xf>
    <xf numFmtId="37" fontId="6" fillId="33" borderId="27" xfId="44" applyNumberFormat="1" applyFont="1" applyFill="1" applyBorder="1" applyAlignment="1" applyProtection="1">
      <alignment/>
      <protection/>
    </xf>
    <xf numFmtId="37" fontId="6" fillId="33" borderId="29" xfId="44" applyNumberFormat="1" applyFont="1" applyFill="1" applyBorder="1" applyAlignment="1" applyProtection="1">
      <alignment/>
      <protection/>
    </xf>
    <xf numFmtId="37" fontId="5" fillId="33" borderId="27" xfId="44" applyNumberFormat="1" applyFont="1" applyFill="1" applyBorder="1" applyAlignment="1" applyProtection="1">
      <alignment/>
      <protection/>
    </xf>
    <xf numFmtId="37" fontId="5" fillId="33" borderId="29" xfId="44" applyNumberFormat="1" applyFont="1" applyFill="1" applyBorder="1" applyAlignment="1" applyProtection="1">
      <alignment/>
      <protection/>
    </xf>
    <xf numFmtId="37" fontId="5" fillId="8" borderId="26" xfId="44" applyNumberFormat="1" applyFont="1" applyFill="1" applyBorder="1" applyAlignment="1" applyProtection="1">
      <alignment/>
      <protection/>
    </xf>
    <xf numFmtId="0" fontId="5" fillId="2" borderId="36" xfId="0" applyFont="1" applyFill="1" applyBorder="1" applyAlignment="1" applyProtection="1">
      <alignment/>
      <protection/>
    </xf>
    <xf numFmtId="0" fontId="7" fillId="2" borderId="36" xfId="0" applyFont="1" applyFill="1" applyBorder="1" applyAlignment="1" applyProtection="1">
      <alignment/>
      <protection/>
    </xf>
    <xf numFmtId="0" fontId="8" fillId="2" borderId="27" xfId="0" applyFont="1" applyFill="1" applyBorder="1" applyAlignment="1" applyProtection="1">
      <alignment/>
      <protection/>
    </xf>
    <xf numFmtId="37" fontId="5" fillId="2" borderId="27" xfId="44" applyNumberFormat="1" applyFont="1" applyFill="1" applyBorder="1" applyAlignment="1" applyProtection="1">
      <alignment/>
      <protection/>
    </xf>
    <xf numFmtId="0" fontId="5" fillId="8" borderId="26" xfId="0" applyFont="1" applyFill="1" applyBorder="1" applyAlignment="1" applyProtection="1">
      <alignment/>
      <protection/>
    </xf>
    <xf numFmtId="0" fontId="6" fillId="8" borderId="14" xfId="59" applyFont="1" applyFill="1" applyBorder="1" applyAlignment="1" applyProtection="1">
      <alignment horizontal="left" vertical="top" wrapText="1"/>
      <protection/>
    </xf>
    <xf numFmtId="0" fontId="5" fillId="2" borderId="13" xfId="59" applyFont="1" applyFill="1" applyBorder="1" applyAlignment="1" applyProtection="1">
      <alignment/>
      <protection locked="0"/>
    </xf>
    <xf numFmtId="0" fontId="22" fillId="2" borderId="12" xfId="59" applyFont="1" applyFill="1" applyBorder="1" applyProtection="1">
      <alignment/>
      <protection/>
    </xf>
    <xf numFmtId="0" fontId="6" fillId="8" borderId="14" xfId="62" applyFont="1" applyFill="1" applyBorder="1" applyAlignment="1" applyProtection="1">
      <alignment/>
      <protection/>
    </xf>
    <xf numFmtId="0" fontId="6" fillId="2" borderId="0" xfId="62" applyFont="1" applyFill="1" applyBorder="1" applyProtection="1">
      <alignment/>
      <protection/>
    </xf>
    <xf numFmtId="0" fontId="12" fillId="2" borderId="0" xfId="62" applyFont="1" applyFill="1" applyBorder="1" applyProtection="1">
      <alignment/>
      <protection/>
    </xf>
    <xf numFmtId="0" fontId="64" fillId="2" borderId="0" xfId="54" applyFont="1" applyFill="1" applyBorder="1" applyAlignment="1" applyProtection="1">
      <alignment/>
      <protection/>
    </xf>
    <xf numFmtId="0" fontId="5" fillId="8" borderId="26" xfId="0" applyFont="1" applyFill="1" applyBorder="1" applyAlignment="1" applyProtection="1">
      <alignment vertical="top" wrapText="1"/>
      <protection/>
    </xf>
    <xf numFmtId="0" fontId="5" fillId="2" borderId="10" xfId="59" applyFont="1" applyFill="1" applyBorder="1" applyAlignment="1" applyProtection="1">
      <alignment/>
      <protection locked="0"/>
    </xf>
    <xf numFmtId="0" fontId="5" fillId="2" borderId="12" xfId="59" applyFont="1" applyFill="1" applyBorder="1" applyAlignment="1" applyProtection="1">
      <alignment/>
      <protection locked="0"/>
    </xf>
    <xf numFmtId="0" fontId="5" fillId="2" borderId="37" xfId="0" applyFont="1" applyFill="1" applyBorder="1" applyAlignment="1" applyProtection="1">
      <alignment/>
      <protection/>
    </xf>
    <xf numFmtId="0" fontId="6" fillId="8" borderId="12" xfId="0" applyFont="1" applyFill="1" applyBorder="1" applyAlignment="1" applyProtection="1">
      <alignment vertical="top"/>
      <protection/>
    </xf>
    <xf numFmtId="0" fontId="6" fillId="8" borderId="14" xfId="0" applyFont="1" applyFill="1" applyBorder="1" applyAlignment="1" applyProtection="1">
      <alignment vertical="top"/>
      <protection/>
    </xf>
    <xf numFmtId="0" fontId="6" fillId="8" borderId="11" xfId="0" applyFont="1" applyFill="1" applyBorder="1" applyAlignment="1" applyProtection="1">
      <alignment vertical="top"/>
      <protection/>
    </xf>
    <xf numFmtId="0" fontId="6" fillId="8" borderId="0" xfId="0" applyFont="1" applyFill="1" applyBorder="1" applyAlignment="1" applyProtection="1">
      <alignment vertical="top"/>
      <protection/>
    </xf>
    <xf numFmtId="0" fontId="6" fillId="8" borderId="33" xfId="0" applyFont="1" applyFill="1" applyBorder="1" applyAlignment="1" applyProtection="1">
      <alignment vertical="top"/>
      <protection/>
    </xf>
    <xf numFmtId="0" fontId="5" fillId="8" borderId="12" xfId="0" applyFont="1" applyFill="1" applyBorder="1" applyAlignment="1" applyProtection="1">
      <alignment vertical="top"/>
      <protection/>
    </xf>
    <xf numFmtId="0" fontId="5" fillId="2" borderId="0" xfId="0" applyFont="1" applyFill="1" applyBorder="1" applyAlignment="1" applyProtection="1">
      <alignment horizontal="left" vertical="top"/>
      <protection/>
    </xf>
    <xf numFmtId="0" fontId="5" fillId="2" borderId="0" xfId="0" applyFont="1" applyFill="1" applyBorder="1" applyAlignment="1" applyProtection="1">
      <alignment vertical="top"/>
      <protection/>
    </xf>
    <xf numFmtId="0" fontId="5" fillId="2" borderId="11" xfId="0" applyFont="1" applyFill="1" applyBorder="1" applyAlignment="1" applyProtection="1">
      <alignment vertical="top"/>
      <protection/>
    </xf>
    <xf numFmtId="0" fontId="5" fillId="2" borderId="12" xfId="0" applyFont="1" applyFill="1" applyBorder="1" applyAlignment="1" applyProtection="1">
      <alignment vertical="top"/>
      <protection/>
    </xf>
    <xf numFmtId="49" fontId="5" fillId="8" borderId="36" xfId="0" applyNumberFormat="1" applyFont="1" applyFill="1" applyBorder="1" applyAlignment="1" applyProtection="1">
      <alignment horizontal="left" vertical="top"/>
      <protection/>
    </xf>
    <xf numFmtId="49" fontId="6" fillId="8" borderId="36" xfId="0" applyNumberFormat="1" applyFont="1" applyFill="1" applyBorder="1" applyAlignment="1" applyProtection="1">
      <alignment horizontal="left" vertical="top"/>
      <protection/>
    </xf>
    <xf numFmtId="0" fontId="6" fillId="8" borderId="29" xfId="0" applyFont="1" applyFill="1" applyBorder="1" applyAlignment="1" applyProtection="1">
      <alignment/>
      <protection/>
    </xf>
    <xf numFmtId="0" fontId="6" fillId="8" borderId="11" xfId="0" applyFont="1" applyFill="1" applyBorder="1" applyAlignment="1" applyProtection="1">
      <alignment horizontal="right"/>
      <protection/>
    </xf>
    <xf numFmtId="0" fontId="0" fillId="8" borderId="12" xfId="0" applyFill="1" applyBorder="1" applyAlignment="1" applyProtection="1">
      <alignment horizontal="left"/>
      <protection/>
    </xf>
    <xf numFmtId="0" fontId="5" fillId="8" borderId="0" xfId="0" applyFont="1" applyFill="1" applyBorder="1" applyAlignment="1" applyProtection="1">
      <alignment horizontal="center"/>
      <protection/>
    </xf>
    <xf numFmtId="0" fontId="6" fillId="8" borderId="36" xfId="0" applyFont="1" applyFill="1" applyBorder="1" applyAlignment="1" applyProtection="1">
      <alignment horizontal="center"/>
      <protection/>
    </xf>
    <xf numFmtId="0" fontId="6" fillId="8" borderId="27" xfId="0" applyFont="1" applyFill="1" applyBorder="1" applyAlignment="1" applyProtection="1">
      <alignment horizontal="center"/>
      <protection/>
    </xf>
    <xf numFmtId="0" fontId="0" fillId="8" borderId="29" xfId="0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38" xfId="0" applyFont="1" applyFill="1" applyBorder="1" applyAlignment="1" applyProtection="1">
      <alignment horizontal="center"/>
      <protection/>
    </xf>
    <xf numFmtId="0" fontId="5" fillId="2" borderId="34" xfId="0" applyFont="1" applyFill="1" applyBorder="1" applyAlignment="1" applyProtection="1">
      <alignment horizontal="center"/>
      <protection/>
    </xf>
    <xf numFmtId="0" fontId="5" fillId="2" borderId="35" xfId="0" applyFont="1" applyFill="1" applyBorder="1" applyAlignment="1" applyProtection="1">
      <alignment horizontal="center"/>
      <protection/>
    </xf>
    <xf numFmtId="0" fontId="5" fillId="8" borderId="29" xfId="0" applyFont="1" applyFill="1" applyBorder="1" applyAlignment="1" applyProtection="1">
      <alignment horizontal="center"/>
      <protection/>
    </xf>
    <xf numFmtId="0" fontId="6" fillId="8" borderId="12" xfId="0" applyFont="1" applyFill="1" applyBorder="1" applyAlignment="1" applyProtection="1">
      <alignment horizontal="left"/>
      <protection/>
    </xf>
    <xf numFmtId="0" fontId="6" fillId="8" borderId="12" xfId="0" applyFont="1" applyFill="1" applyBorder="1" applyAlignment="1" applyProtection="1">
      <alignment horizontal="center" wrapText="1"/>
      <protection/>
    </xf>
    <xf numFmtId="0" fontId="6" fillId="8" borderId="23" xfId="0" applyFont="1" applyFill="1" applyBorder="1" applyAlignment="1" applyProtection="1">
      <alignment horizontal="center"/>
      <protection/>
    </xf>
    <xf numFmtId="0" fontId="6" fillId="8" borderId="39" xfId="0" applyFont="1" applyFill="1" applyBorder="1" applyAlignment="1" applyProtection="1">
      <alignment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top"/>
      <protection/>
    </xf>
    <xf numFmtId="0" fontId="14" fillId="33" borderId="12" xfId="62" applyFont="1" applyFill="1" applyBorder="1" applyAlignment="1" applyProtection="1">
      <alignment horizontal="center" vertical="top"/>
      <protection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vertical="center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62" applyFont="1" applyFill="1" applyBorder="1" applyAlignment="1" applyProtection="1">
      <alignment horizontal="center" vertical="top"/>
      <protection/>
    </xf>
    <xf numFmtId="0" fontId="65" fillId="34" borderId="0" xfId="0" applyFont="1" applyFill="1" applyBorder="1" applyAlignment="1" applyProtection="1">
      <alignment horizontal="center" vertical="center"/>
      <protection/>
    </xf>
    <xf numFmtId="0" fontId="66" fillId="35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6" fillId="8" borderId="14" xfId="0" applyFont="1" applyFill="1" applyBorder="1" applyAlignment="1" applyProtection="1">
      <alignment horizontal="left"/>
      <protection/>
    </xf>
    <xf numFmtId="0" fontId="6" fillId="8" borderId="2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3" fontId="5" fillId="2" borderId="16" xfId="44" applyNumberFormat="1" applyFont="1" applyFill="1" applyBorder="1" applyAlignment="1" applyProtection="1">
      <alignment horizontal="center"/>
      <protection locked="0"/>
    </xf>
    <xf numFmtId="3" fontId="5" fillId="2" borderId="21" xfId="44" applyNumberFormat="1" applyFont="1" applyFill="1" applyBorder="1" applyAlignment="1" applyProtection="1">
      <alignment horizontal="center"/>
      <protection locked="0"/>
    </xf>
    <xf numFmtId="3" fontId="6" fillId="8" borderId="33" xfId="0" applyNumberFormat="1" applyFont="1" applyFill="1" applyBorder="1" applyAlignment="1" applyProtection="1">
      <alignment horizontal="center"/>
      <protection/>
    </xf>
    <xf numFmtId="0" fontId="6" fillId="8" borderId="33" xfId="0" applyFont="1" applyFill="1" applyBorder="1" applyAlignment="1" applyProtection="1">
      <alignment horizontal="center"/>
      <protection/>
    </xf>
    <xf numFmtId="3" fontId="6" fillId="8" borderId="33" xfId="44" applyNumberFormat="1" applyFont="1" applyFill="1" applyBorder="1" applyAlignment="1" applyProtection="1">
      <alignment horizontal="center"/>
      <protection/>
    </xf>
    <xf numFmtId="3" fontId="6" fillId="8" borderId="30" xfId="44" applyNumberFormat="1" applyFont="1" applyFill="1" applyBorder="1" applyAlignment="1" applyProtection="1">
      <alignment horizontal="center"/>
      <protection/>
    </xf>
    <xf numFmtId="0" fontId="17" fillId="33" borderId="13" xfId="0" applyFont="1" applyFill="1" applyBorder="1" applyAlignment="1" applyProtection="1">
      <alignment horizontal="center"/>
      <protection/>
    </xf>
    <xf numFmtId="0" fontId="17" fillId="33" borderId="16" xfId="0" applyFont="1" applyFill="1" applyBorder="1" applyAlignment="1" applyProtection="1">
      <alignment horizontal="center"/>
      <protection/>
    </xf>
    <xf numFmtId="0" fontId="17" fillId="33" borderId="24" xfId="0" applyFont="1" applyFill="1" applyBorder="1" applyAlignment="1" applyProtection="1">
      <alignment horizontal="center"/>
      <protection/>
    </xf>
    <xf numFmtId="3" fontId="5" fillId="2" borderId="16" xfId="44" applyNumberFormat="1" applyFont="1" applyFill="1" applyBorder="1" applyAlignment="1" applyProtection="1">
      <alignment horizontal="center"/>
      <protection/>
    </xf>
    <xf numFmtId="3" fontId="5" fillId="2" borderId="21" xfId="44" applyNumberFormat="1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6" fillId="8" borderId="14" xfId="0" applyFont="1" applyFill="1" applyBorder="1" applyAlignment="1" applyProtection="1">
      <alignment horizontal="center" vertical="center"/>
      <protection/>
    </xf>
    <xf numFmtId="0" fontId="6" fillId="8" borderId="20" xfId="0" applyFont="1" applyFill="1" applyBorder="1" applyAlignment="1" applyProtection="1">
      <alignment horizontal="center" vertical="center"/>
      <protection/>
    </xf>
    <xf numFmtId="3" fontId="5" fillId="2" borderId="15" xfId="44" applyNumberFormat="1" applyFont="1" applyFill="1" applyBorder="1" applyAlignment="1" applyProtection="1">
      <alignment horizontal="left"/>
      <protection locked="0"/>
    </xf>
    <xf numFmtId="3" fontId="5" fillId="2" borderId="16" xfId="44" applyNumberFormat="1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3" fontId="5" fillId="2" borderId="21" xfId="44" applyNumberFormat="1" applyFont="1" applyFill="1" applyBorder="1" applyAlignment="1" applyProtection="1">
      <alignment horizontal="left"/>
      <protection locked="0"/>
    </xf>
    <xf numFmtId="165" fontId="5" fillId="2" borderId="15" xfId="44" applyNumberFormat="1" applyFont="1" applyFill="1" applyBorder="1" applyAlignment="1" applyProtection="1">
      <alignment horizontal="left" vertical="center"/>
      <protection locked="0"/>
    </xf>
    <xf numFmtId="165" fontId="5" fillId="2" borderId="15" xfId="44" applyNumberFormat="1" applyFont="1" applyFill="1" applyBorder="1" applyAlignment="1" applyProtection="1">
      <alignment horizontal="left"/>
      <protection locked="0"/>
    </xf>
    <xf numFmtId="165" fontId="5" fillId="2" borderId="25" xfId="44" applyNumberFormat="1" applyFont="1" applyFill="1" applyBorder="1" applyAlignment="1" applyProtection="1">
      <alignment horizontal="left"/>
      <protection locked="0"/>
    </xf>
    <xf numFmtId="166" fontId="6" fillId="8" borderId="14" xfId="0" applyNumberFormat="1" applyFont="1" applyFill="1" applyBorder="1" applyAlignment="1" applyProtection="1">
      <alignment horizontal="left" vertical="center"/>
      <protection locked="0"/>
    </xf>
    <xf numFmtId="166" fontId="6" fillId="8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/>
      <protection/>
    </xf>
    <xf numFmtId="0" fontId="5" fillId="2" borderId="15" xfId="0" applyFont="1" applyFill="1" applyBorder="1" applyAlignment="1" applyProtection="1">
      <alignment horizontal="center"/>
      <protection locked="0"/>
    </xf>
    <xf numFmtId="3" fontId="5" fillId="2" borderId="15" xfId="44" applyNumberFormat="1" applyFont="1" applyFill="1" applyBorder="1" applyAlignment="1" applyProtection="1">
      <alignment horizontal="center"/>
      <protection locked="0"/>
    </xf>
    <xf numFmtId="3" fontId="5" fillId="2" borderId="25" xfId="44" applyNumberFormat="1" applyFont="1" applyFill="1" applyBorder="1" applyAlignment="1" applyProtection="1">
      <alignment horizontal="center"/>
      <protection locked="0"/>
    </xf>
    <xf numFmtId="3" fontId="5" fillId="2" borderId="16" xfId="0" applyNumberFormat="1" applyFont="1" applyFill="1" applyBorder="1" applyAlignment="1" applyProtection="1">
      <alignment horizontal="center"/>
      <protection locked="0"/>
    </xf>
    <xf numFmtId="3" fontId="5" fillId="2" borderId="13" xfId="0" applyNumberFormat="1" applyFont="1" applyFill="1" applyBorder="1" applyAlignment="1" applyProtection="1">
      <alignment horizontal="center"/>
      <protection locked="0"/>
    </xf>
    <xf numFmtId="3" fontId="5" fillId="2" borderId="14" xfId="0" applyNumberFormat="1" applyFont="1" applyFill="1" applyBorder="1" applyAlignment="1" applyProtection="1">
      <alignment horizontal="center"/>
      <protection locked="0"/>
    </xf>
    <xf numFmtId="3" fontId="6" fillId="2" borderId="14" xfId="0" applyNumberFormat="1" applyFont="1" applyFill="1" applyBorder="1" applyAlignment="1" applyProtection="1">
      <alignment horizontal="center"/>
      <protection/>
    </xf>
    <xf numFmtId="3" fontId="5" fillId="2" borderId="15" xfId="0" applyNumberFormat="1" applyFont="1" applyFill="1" applyBorder="1" applyAlignment="1" applyProtection="1">
      <alignment horizontal="center"/>
      <protection locked="0"/>
    </xf>
    <xf numFmtId="0" fontId="19" fillId="8" borderId="0" xfId="0" applyFont="1" applyFill="1" applyBorder="1" applyAlignment="1" applyProtection="1">
      <alignment horizontal="center" wrapText="1" shrinkToFi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164" fontId="19" fillId="2" borderId="12" xfId="44" applyNumberFormat="1" applyFont="1" applyFill="1" applyBorder="1" applyAlignment="1" applyProtection="1">
      <alignment horizontal="center" vertical="center" wrapText="1"/>
      <protection/>
    </xf>
    <xf numFmtId="2" fontId="6" fillId="8" borderId="14" xfId="59" applyNumberFormat="1" applyFont="1" applyFill="1" applyBorder="1" applyAlignment="1" applyProtection="1">
      <alignment horizontal="center" vertical="top" wrapText="1"/>
      <protection/>
    </xf>
    <xf numFmtId="2" fontId="6" fillId="8" borderId="20" xfId="59" applyNumberFormat="1" applyFont="1" applyFill="1" applyBorder="1" applyAlignment="1" applyProtection="1">
      <alignment horizontal="center" vertical="top" wrapText="1"/>
      <protection/>
    </xf>
    <xf numFmtId="0" fontId="12" fillId="2" borderId="0" xfId="62" applyFont="1" applyFill="1" applyBorder="1" applyAlignment="1" applyProtection="1">
      <alignment horizontal="center"/>
      <protection/>
    </xf>
    <xf numFmtId="0" fontId="9" fillId="33" borderId="0" xfId="62" applyFont="1" applyFill="1" applyBorder="1" applyAlignment="1" applyProtection="1">
      <alignment horizontal="center" vertical="center"/>
      <protection/>
    </xf>
    <xf numFmtId="0" fontId="4" fillId="33" borderId="0" xfId="59" applyFont="1" applyFill="1" applyAlignment="1" applyProtection="1">
      <alignment horizontal="center"/>
      <protection/>
    </xf>
    <xf numFmtId="6" fontId="5" fillId="2" borderId="0" xfId="62" applyNumberFormat="1" applyFont="1" applyFill="1" applyBorder="1" applyAlignment="1" applyProtection="1">
      <alignment horizontal="center"/>
      <protection/>
    </xf>
    <xf numFmtId="0" fontId="5" fillId="2" borderId="0" xfId="62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3" fontId="6" fillId="8" borderId="14" xfId="0" applyNumberFormat="1" applyFont="1" applyFill="1" applyBorder="1" applyAlignment="1" applyProtection="1">
      <alignment horizontal="center"/>
      <protection/>
    </xf>
    <xf numFmtId="3" fontId="5" fillId="8" borderId="10" xfId="0" applyNumberFormat="1" applyFont="1" applyFill="1" applyBorder="1" applyAlignment="1" applyProtection="1">
      <alignment horizontal="center"/>
      <protection/>
    </xf>
    <xf numFmtId="3" fontId="5" fillId="8" borderId="16" xfId="0" applyNumberFormat="1" applyFont="1" applyFill="1" applyBorder="1" applyAlignment="1" applyProtection="1">
      <alignment horizontal="center"/>
      <protection/>
    </xf>
    <xf numFmtId="3" fontId="5" fillId="8" borderId="17" xfId="0" applyNumberFormat="1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17" fontId="4" fillId="33" borderId="0" xfId="0" applyNumberFormat="1" applyFont="1" applyFill="1" applyAlignment="1" applyProtection="1">
      <alignment horizontal="center"/>
      <protection/>
    </xf>
    <xf numFmtId="3" fontId="5" fillId="8" borderId="14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left" shrinkToFit="1"/>
      <protection/>
    </xf>
    <xf numFmtId="0" fontId="5" fillId="2" borderId="12" xfId="0" applyFont="1" applyFill="1" applyBorder="1" applyAlignment="1" applyProtection="1">
      <alignment horizontal="left" shrinkToFit="1"/>
      <protection/>
    </xf>
    <xf numFmtId="17" fontId="4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75"/>
          <c:y val="0.087"/>
          <c:w val="0.67575"/>
          <c:h val="0.820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Charts!$A$2:$A$9</c:f>
              <c:strCache/>
            </c:strRef>
          </c:cat>
          <c:val>
            <c:numRef>
              <c:f>Charts!$B$2:$B$9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9</xdr:row>
      <xdr:rowOff>114300</xdr:rowOff>
    </xdr:from>
    <xdr:to>
      <xdr:col>43</xdr:col>
      <xdr:colOff>104775</xdr:colOff>
      <xdr:row>19</xdr:row>
      <xdr:rowOff>133350</xdr:rowOff>
    </xdr:to>
    <xdr:pic>
      <xdr:nvPicPr>
        <xdr:cNvPr id="1" name="Picture 2" descr="nine12 logo with 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571625"/>
          <a:ext cx="4191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142875</xdr:rowOff>
    </xdr:from>
    <xdr:to>
      <xdr:col>10</xdr:col>
      <xdr:colOff>123825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495550" y="142875"/>
        <a:ext cx="4876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B23:AW43"/>
  <sheetViews>
    <sheetView showRowColHeaders="0" tabSelected="1" zoomScale="75" zoomScaleNormal="75" zoomScalePageLayoutView="75" workbookViewId="0" topLeftCell="A10">
      <selection activeCell="AE34" sqref="AE34:AE35"/>
    </sheetView>
  </sheetViews>
  <sheetFormatPr defaultColWidth="9.140625" defaultRowHeight="12.75"/>
  <cols>
    <col min="1" max="1" width="15.7109375" style="26" customWidth="1"/>
    <col min="2" max="5" width="1.8515625" style="26" customWidth="1"/>
    <col min="6" max="6" width="1.28515625" style="26" customWidth="1"/>
    <col min="7" max="44" width="1.8515625" style="26" customWidth="1"/>
    <col min="45" max="45" width="1.28515625" style="26" customWidth="1"/>
    <col min="46" max="49" width="1.8515625" style="26" customWidth="1"/>
    <col min="50" max="16384" width="9.140625" style="26" customWidth="1"/>
  </cols>
  <sheetData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s="262" customFormat="1" ht="12.75"/>
    <row r="22" s="262" customFormat="1" ht="12.75"/>
    <row r="23" spans="2:49" s="262" customFormat="1" ht="12.75" customHeight="1">
      <c r="B23" s="263" t="s">
        <v>137</v>
      </c>
      <c r="C23" s="263"/>
      <c r="D23" s="263"/>
      <c r="E23" s="263"/>
      <c r="F23" s="439" t="s">
        <v>161</v>
      </c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39"/>
      <c r="AT23" s="263"/>
      <c r="AU23" s="263"/>
      <c r="AV23" s="263"/>
      <c r="AW23" s="263"/>
    </row>
    <row r="24" spans="2:49" s="262" customFormat="1" ht="12.75" customHeight="1">
      <c r="B24" s="263"/>
      <c r="C24" s="263"/>
      <c r="D24" s="263"/>
      <c r="E24" s="263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439"/>
      <c r="AT24" s="263"/>
      <c r="AU24" s="263"/>
      <c r="AV24" s="263"/>
      <c r="AW24" s="263"/>
    </row>
    <row r="25" spans="2:49" s="262" customFormat="1" ht="12.75" customHeight="1">
      <c r="B25" s="263"/>
      <c r="C25" s="263"/>
      <c r="D25" s="263"/>
      <c r="E25" s="263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263"/>
      <c r="AU25" s="263"/>
      <c r="AV25" s="263"/>
      <c r="AW25" s="263"/>
    </row>
    <row r="26" spans="2:49" s="262" customFormat="1" ht="12.75" customHeight="1">
      <c r="B26" s="263"/>
      <c r="C26" s="263"/>
      <c r="D26" s="263"/>
      <c r="E26" s="263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263"/>
      <c r="AU26" s="263"/>
      <c r="AV26" s="263"/>
      <c r="AW26" s="263"/>
    </row>
    <row r="27" spans="2:49" s="262" customFormat="1" ht="12.75" customHeight="1">
      <c r="B27" s="263"/>
      <c r="C27" s="263"/>
      <c r="D27" s="263"/>
      <c r="E27" s="263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263"/>
      <c r="AU27" s="263"/>
      <c r="AV27" s="263"/>
      <c r="AW27" s="263"/>
    </row>
    <row r="28" spans="2:49" s="262" customFormat="1" ht="12.75" customHeight="1">
      <c r="B28" s="263"/>
      <c r="C28" s="263"/>
      <c r="D28" s="263"/>
      <c r="E28" s="263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263"/>
      <c r="AU28" s="263"/>
      <c r="AV28" s="263"/>
      <c r="AW28" s="263"/>
    </row>
    <row r="29" spans="2:49" s="262" customFormat="1" ht="12.75" customHeight="1">
      <c r="B29" s="263"/>
      <c r="C29" s="263"/>
      <c r="D29" s="263"/>
      <c r="E29" s="263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263"/>
      <c r="AU29" s="263"/>
      <c r="AV29" s="263"/>
      <c r="AW29" s="263"/>
    </row>
    <row r="30" spans="2:49" s="262" customFormat="1" ht="12.75" customHeight="1">
      <c r="B30" s="263"/>
      <c r="C30" s="263"/>
      <c r="D30" s="263"/>
      <c r="E30" s="263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  <c r="AT30" s="263"/>
      <c r="AU30" s="263"/>
      <c r="AV30" s="263"/>
      <c r="AW30" s="263"/>
    </row>
    <row r="31" spans="2:49" s="262" customFormat="1" ht="12.75" customHeight="1">
      <c r="B31" s="263"/>
      <c r="C31" s="263"/>
      <c r="D31" s="263"/>
      <c r="E31" s="263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263"/>
      <c r="AU31" s="263"/>
      <c r="AV31" s="263"/>
      <c r="AW31" s="263"/>
    </row>
    <row r="32" spans="2:49" s="262" customFormat="1" ht="12.75" customHeight="1">
      <c r="B32" s="263"/>
      <c r="C32" s="263"/>
      <c r="D32" s="263"/>
      <c r="E32" s="263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263"/>
      <c r="AU32" s="263"/>
      <c r="AV32" s="263"/>
      <c r="AW32" s="263"/>
    </row>
    <row r="33" spans="6:45" s="262" customFormat="1" ht="67.5" customHeight="1"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</row>
    <row r="34" s="262" customFormat="1" ht="12.75">
      <c r="F34" s="42"/>
    </row>
    <row r="35" s="262" customFormat="1" ht="12.75"/>
    <row r="36" s="262" customFormat="1" ht="12.75"/>
    <row r="37" s="262" customFormat="1" ht="12.75"/>
    <row r="42" spans="4:45" ht="12.75" customHeight="1">
      <c r="D42" s="376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</row>
    <row r="43" spans="4:45" ht="24.75" customHeight="1"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7"/>
    </row>
  </sheetData>
  <sheetProtection/>
  <mergeCells count="2">
    <mergeCell ref="F23:AS33"/>
    <mergeCell ref="D42:AS43"/>
  </mergeCells>
  <printOptions horizontalCentered="1"/>
  <pageMargins left="0.75" right="0.75" top="0.75" bottom="0.75" header="0.3" footer="0.3"/>
  <pageSetup fitToHeight="1" fitToWidth="1" horizontalDpi="600" verticalDpi="600" orientation="portrait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1:AA125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2" width="0.85546875" style="6" customWidth="1"/>
    <col min="3" max="3" width="7.57421875" style="90" customWidth="1"/>
    <col min="4" max="10" width="5.28125" style="6" customWidth="1"/>
    <col min="11" max="11" width="0.85546875" style="8" customWidth="1"/>
    <col min="12" max="12" width="11.8515625" style="261" bestFit="1" customWidth="1"/>
    <col min="13" max="13" width="0.85546875" style="4" customWidth="1"/>
    <col min="14" max="14" width="10.7109375" style="6" customWidth="1"/>
    <col min="15" max="15" width="0.85546875" style="6" customWidth="1"/>
    <col min="16" max="16" width="10.7109375" style="6" customWidth="1"/>
    <col min="17" max="17" width="0.85546875" style="6" customWidth="1"/>
    <col min="18" max="18" width="10.7109375" style="6" customWidth="1"/>
    <col min="19" max="19" width="0.85546875" style="6" customWidth="1"/>
    <col min="20" max="20" width="10.7109375" style="6" customWidth="1"/>
    <col min="21" max="21" width="0.85546875" style="6" customWidth="1"/>
    <col min="22" max="22" width="10.7109375" style="6" customWidth="1"/>
    <col min="23" max="23" width="0.85546875" style="6" customWidth="1"/>
    <col min="24" max="24" width="11.57421875" style="261" customWidth="1"/>
    <col min="25" max="25" width="0.85546875" style="6" customWidth="1"/>
    <col min="26" max="26" width="11.8515625" style="260" bestFit="1" customWidth="1"/>
    <col min="27" max="16384" width="9.140625" style="6" customWidth="1"/>
  </cols>
  <sheetData>
    <row r="1" spans="2:26" ht="18.75">
      <c r="B1" s="433" t="s">
        <v>13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2:26" ht="18.75">
      <c r="B2" s="433" t="s">
        <v>142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2:27" s="210" customFormat="1" ht="29.25" customHeight="1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209"/>
    </row>
    <row r="4" spans="2:26" s="213" customFormat="1" ht="30.75" customHeight="1">
      <c r="B4" s="348"/>
      <c r="C4" s="83" t="s">
        <v>71</v>
      </c>
      <c r="D4" s="83"/>
      <c r="E4" s="83"/>
      <c r="F4" s="83"/>
      <c r="G4" s="83"/>
      <c r="H4" s="83"/>
      <c r="I4" s="83"/>
      <c r="J4" s="83"/>
      <c r="K4" s="84">
        <f>'Monthly Spending Plan Summary'!K4</f>
        <v>0</v>
      </c>
      <c r="L4" s="264" t="s">
        <v>14</v>
      </c>
      <c r="M4" s="264"/>
      <c r="N4" s="264" t="s">
        <v>15</v>
      </c>
      <c r="O4" s="264"/>
      <c r="P4" s="264" t="s">
        <v>16</v>
      </c>
      <c r="Q4" s="264"/>
      <c r="R4" s="264" t="s">
        <v>17</v>
      </c>
      <c r="S4" s="264"/>
      <c r="T4" s="264" t="s">
        <v>18</v>
      </c>
      <c r="U4" s="264"/>
      <c r="V4" s="264" t="s">
        <v>19</v>
      </c>
      <c r="W4" s="265"/>
      <c r="X4" s="266" t="s">
        <v>128</v>
      </c>
      <c r="Y4" s="211"/>
      <c r="Z4" s="212" t="s">
        <v>129</v>
      </c>
    </row>
    <row r="5" spans="2:26" ht="16.5">
      <c r="B5" s="321"/>
      <c r="C5" s="345" t="str">
        <f>'Monthly Spending Plan Summary'!C5</f>
        <v>Take home pay (see Income Summary)</v>
      </c>
      <c r="D5" s="75"/>
      <c r="E5" s="75"/>
      <c r="F5" s="75"/>
      <c r="G5" s="75"/>
      <c r="H5" s="75"/>
      <c r="I5" s="75"/>
      <c r="J5" s="75"/>
      <c r="K5" s="65"/>
      <c r="L5" s="107">
        <f>'Monthly Spending Plan Summary'!L5</f>
        <v>0</v>
      </c>
      <c r="M5" s="214"/>
      <c r="N5" s="109"/>
      <c r="O5" s="214"/>
      <c r="P5" s="109"/>
      <c r="Q5" s="214"/>
      <c r="R5" s="109"/>
      <c r="S5" s="214"/>
      <c r="T5" s="109"/>
      <c r="U5" s="214"/>
      <c r="V5" s="109"/>
      <c r="W5" s="214"/>
      <c r="X5" s="107">
        <f>SUM(N5:V5)</f>
        <v>0</v>
      </c>
      <c r="Y5" s="214"/>
      <c r="Z5" s="108">
        <f>L5-X5</f>
        <v>0</v>
      </c>
    </row>
    <row r="6" spans="2:26" ht="16.5">
      <c r="B6" s="167"/>
      <c r="C6" s="346" t="str">
        <f>'Monthly Spending Plan Summary'!C6</f>
        <v>Other Income (see Income Summary)</v>
      </c>
      <c r="D6" s="68"/>
      <c r="E6" s="68"/>
      <c r="F6" s="68"/>
      <c r="G6" s="68"/>
      <c r="H6" s="68"/>
      <c r="I6" s="68"/>
      <c r="J6" s="68"/>
      <c r="K6" s="65"/>
      <c r="L6" s="110">
        <f>'Monthly Spending Plan Summary'!L6</f>
        <v>0</v>
      </c>
      <c r="M6" s="214"/>
      <c r="N6" s="48"/>
      <c r="O6" s="214"/>
      <c r="P6" s="48"/>
      <c r="Q6" s="214"/>
      <c r="R6" s="48"/>
      <c r="S6" s="214"/>
      <c r="T6" s="48"/>
      <c r="U6" s="214"/>
      <c r="V6" s="48"/>
      <c r="W6" s="214"/>
      <c r="X6" s="110">
        <f>SUM(N6:V6)</f>
        <v>0</v>
      </c>
      <c r="Y6" s="214"/>
      <c r="Z6" s="111">
        <f>L6-X6</f>
        <v>0</v>
      </c>
    </row>
    <row r="7" spans="2:26" s="216" customFormat="1" ht="14.25">
      <c r="B7" s="349"/>
      <c r="C7" s="337" t="str">
        <f>'Monthly Spending Plan Summary'!C7</f>
        <v>  Total Deposits</v>
      </c>
      <c r="D7" s="19"/>
      <c r="E7" s="19"/>
      <c r="F7" s="19"/>
      <c r="G7" s="19"/>
      <c r="H7" s="19"/>
      <c r="I7" s="19"/>
      <c r="J7" s="19"/>
      <c r="K7" s="104"/>
      <c r="L7" s="105">
        <f>'Monthly Spending Plan Summary'!L7</f>
        <v>0</v>
      </c>
      <c r="M7" s="215"/>
      <c r="N7" s="105">
        <f>SUM(N5:N6)</f>
        <v>0</v>
      </c>
      <c r="O7" s="215"/>
      <c r="P7" s="105">
        <f>SUM(P5:P6)</f>
        <v>0</v>
      </c>
      <c r="Q7" s="215"/>
      <c r="R7" s="105">
        <f>SUM(R5:R6)</f>
        <v>0</v>
      </c>
      <c r="S7" s="215"/>
      <c r="T7" s="105">
        <f>SUM(T5:T6)</f>
        <v>0</v>
      </c>
      <c r="U7" s="215"/>
      <c r="V7" s="105">
        <f>SUM(V5:V6)</f>
        <v>0</v>
      </c>
      <c r="W7" s="215"/>
      <c r="X7" s="105">
        <f>SUM(X5:X6)</f>
        <v>0</v>
      </c>
      <c r="Y7" s="215"/>
      <c r="Z7" s="106">
        <f>SUM(Z5:Z6)</f>
        <v>0</v>
      </c>
    </row>
    <row r="8" spans="3:26" ht="7.5" customHeight="1">
      <c r="C8" s="217"/>
      <c r="D8" s="216"/>
      <c r="E8" s="216"/>
      <c r="F8" s="216"/>
      <c r="G8" s="216"/>
      <c r="H8" s="216"/>
      <c r="I8" s="216"/>
      <c r="J8" s="216"/>
      <c r="K8" s="218"/>
      <c r="L8" s="219"/>
      <c r="M8" s="214"/>
      <c r="N8" s="219"/>
      <c r="O8" s="214"/>
      <c r="P8" s="219"/>
      <c r="Q8" s="214"/>
      <c r="R8" s="219"/>
      <c r="S8" s="214"/>
      <c r="T8" s="219"/>
      <c r="U8" s="214"/>
      <c r="V8" s="219"/>
      <c r="W8" s="214"/>
      <c r="X8" s="219"/>
      <c r="Y8" s="220"/>
      <c r="Z8" s="219"/>
    </row>
    <row r="9" spans="2:26" s="221" customFormat="1" ht="30.75" customHeight="1">
      <c r="B9" s="347"/>
      <c r="C9" s="83" t="str">
        <f>'Monthly Spending Plan Summary'!C9</f>
        <v>Contributions</v>
      </c>
      <c r="D9" s="83"/>
      <c r="E9" s="83"/>
      <c r="F9" s="83"/>
      <c r="G9" s="83"/>
      <c r="H9" s="83"/>
      <c r="I9" s="83"/>
      <c r="J9" s="83"/>
      <c r="K9" s="85">
        <f>'Monthly Spending Plan Summary'!K9:S9</f>
        <v>0</v>
      </c>
      <c r="L9" s="264" t="s">
        <v>14</v>
      </c>
      <c r="M9" s="264"/>
      <c r="N9" s="264" t="s">
        <v>15</v>
      </c>
      <c r="O9" s="264"/>
      <c r="P9" s="264" t="s">
        <v>16</v>
      </c>
      <c r="Q9" s="264"/>
      <c r="R9" s="264" t="s">
        <v>17</v>
      </c>
      <c r="S9" s="264"/>
      <c r="T9" s="264" t="s">
        <v>18</v>
      </c>
      <c r="U9" s="264"/>
      <c r="V9" s="264" t="s">
        <v>19</v>
      </c>
      <c r="W9" s="265"/>
      <c r="X9" s="266" t="s">
        <v>128</v>
      </c>
      <c r="Y9" s="211"/>
      <c r="Z9" s="212" t="s">
        <v>129</v>
      </c>
    </row>
    <row r="10" spans="2:26" ht="16.5">
      <c r="B10" s="321"/>
      <c r="C10" s="345" t="str">
        <f>'Monthly Spending Plan Summary'!C10</f>
        <v>Tithe (goal is 10% X gross pay)</v>
      </c>
      <c r="D10" s="76"/>
      <c r="E10" s="76"/>
      <c r="F10" s="76"/>
      <c r="G10" s="76"/>
      <c r="H10" s="76"/>
      <c r="I10" s="76"/>
      <c r="J10" s="76"/>
      <c r="K10" s="65"/>
      <c r="L10" s="107">
        <f>'Monthly Spending Plan Summary'!L10</f>
        <v>0</v>
      </c>
      <c r="M10" s="214"/>
      <c r="N10" s="109"/>
      <c r="O10" s="214"/>
      <c r="P10" s="109"/>
      <c r="Q10" s="214"/>
      <c r="R10" s="109"/>
      <c r="S10" s="214"/>
      <c r="T10" s="109"/>
      <c r="U10" s="214"/>
      <c r="V10" s="109"/>
      <c r="W10" s="214"/>
      <c r="X10" s="107">
        <f aca="true" t="shared" si="0" ref="X10:X56">SUM(N10:V10)</f>
        <v>0</v>
      </c>
      <c r="Y10" s="214"/>
      <c r="Z10" s="108">
        <f>L10-X10</f>
        <v>0</v>
      </c>
    </row>
    <row r="11" spans="2:26" ht="16.5">
      <c r="B11" s="167"/>
      <c r="C11" s="346" t="str">
        <f>'Monthly Spending Plan Summary'!C11</f>
        <v>Charities</v>
      </c>
      <c r="D11" s="69"/>
      <c r="E11" s="69"/>
      <c r="F11" s="69"/>
      <c r="G11" s="69"/>
      <c r="H11" s="69"/>
      <c r="I11" s="69"/>
      <c r="J11" s="69"/>
      <c r="K11" s="65"/>
      <c r="L11" s="110">
        <f>'Monthly Spending Plan Summary'!L11</f>
        <v>0</v>
      </c>
      <c r="M11" s="214"/>
      <c r="N11" s="48"/>
      <c r="O11" s="214"/>
      <c r="P11" s="48"/>
      <c r="Q11" s="214"/>
      <c r="R11" s="48"/>
      <c r="S11" s="214"/>
      <c r="T11" s="48"/>
      <c r="U11" s="214"/>
      <c r="V11" s="48"/>
      <c r="W11" s="214"/>
      <c r="X11" s="110">
        <f t="shared" si="0"/>
        <v>0</v>
      </c>
      <c r="Y11" s="214"/>
      <c r="Z11" s="111">
        <f>L11-X11</f>
        <v>0</v>
      </c>
    </row>
    <row r="12" spans="2:26" s="216" customFormat="1" ht="14.25">
      <c r="B12" s="349"/>
      <c r="C12" s="337" t="str">
        <f>'Monthly Spending Plan Summary'!C12</f>
        <v>  Subtotal</v>
      </c>
      <c r="D12" s="19"/>
      <c r="E12" s="19"/>
      <c r="F12" s="19"/>
      <c r="G12" s="19"/>
      <c r="H12" s="19"/>
      <c r="I12" s="19"/>
      <c r="J12" s="19"/>
      <c r="K12" s="104"/>
      <c r="L12" s="105">
        <f>'Monthly Spending Plan Summary'!L12</f>
        <v>0</v>
      </c>
      <c r="M12" s="215"/>
      <c r="N12" s="105">
        <f>SUM(N10:N11)</f>
        <v>0</v>
      </c>
      <c r="O12" s="215"/>
      <c r="P12" s="105">
        <f>SUM(P10:P11)</f>
        <v>0</v>
      </c>
      <c r="Q12" s="215"/>
      <c r="R12" s="105">
        <f>SUM(R10:R11)</f>
        <v>0</v>
      </c>
      <c r="S12" s="215"/>
      <c r="T12" s="105">
        <f>SUM(T10:T11)</f>
        <v>0</v>
      </c>
      <c r="U12" s="215"/>
      <c r="V12" s="105">
        <f>SUM(V10:V11)</f>
        <v>0</v>
      </c>
      <c r="W12" s="215"/>
      <c r="X12" s="105">
        <f t="shared" si="0"/>
        <v>0</v>
      </c>
      <c r="Y12" s="215"/>
      <c r="Z12" s="106">
        <f>L12-X12</f>
        <v>0</v>
      </c>
    </row>
    <row r="13" spans="3:26" ht="7.5" customHeight="1">
      <c r="C13" s="87"/>
      <c r="D13" s="11"/>
      <c r="E13" s="11"/>
      <c r="F13" s="11"/>
      <c r="G13" s="11"/>
      <c r="H13" s="11"/>
      <c r="I13" s="11"/>
      <c r="J13" s="11"/>
      <c r="K13" s="66"/>
      <c r="L13" s="49"/>
      <c r="M13" s="214"/>
      <c r="N13" s="49"/>
      <c r="O13" s="214"/>
      <c r="P13" s="49"/>
      <c r="Q13" s="214"/>
      <c r="R13" s="49"/>
      <c r="S13" s="214"/>
      <c r="T13" s="49"/>
      <c r="U13" s="214"/>
      <c r="V13" s="49"/>
      <c r="W13" s="214"/>
      <c r="X13" s="49"/>
      <c r="Y13" s="214"/>
      <c r="Z13" s="49"/>
    </row>
    <row r="14" spans="2:26" s="221" customFormat="1" ht="30.75" customHeight="1">
      <c r="B14" s="347"/>
      <c r="C14" s="83" t="str">
        <f>'Monthly Spending Plan Summary'!C14</f>
        <v>Household Expenses</v>
      </c>
      <c r="D14" s="83"/>
      <c r="E14" s="83"/>
      <c r="F14" s="83"/>
      <c r="G14" s="83"/>
      <c r="H14" s="83"/>
      <c r="I14" s="83"/>
      <c r="J14" s="83"/>
      <c r="K14" s="84">
        <f>'Monthly Spending Plan Summary'!K14:S14</f>
        <v>0</v>
      </c>
      <c r="L14" s="264" t="s">
        <v>14</v>
      </c>
      <c r="M14" s="264"/>
      <c r="N14" s="264" t="s">
        <v>15</v>
      </c>
      <c r="O14" s="264"/>
      <c r="P14" s="264" t="s">
        <v>16</v>
      </c>
      <c r="Q14" s="264"/>
      <c r="R14" s="264" t="s">
        <v>17</v>
      </c>
      <c r="S14" s="264"/>
      <c r="T14" s="264" t="s">
        <v>18</v>
      </c>
      <c r="U14" s="264"/>
      <c r="V14" s="264" t="s">
        <v>19</v>
      </c>
      <c r="W14" s="265"/>
      <c r="X14" s="266" t="s">
        <v>128</v>
      </c>
      <c r="Y14" s="211"/>
      <c r="Z14" s="212" t="s">
        <v>129</v>
      </c>
    </row>
    <row r="15" spans="2:26" ht="16.5">
      <c r="B15" s="321"/>
      <c r="C15" s="345" t="str">
        <f>'Monthly Spending Plan Summary'!C15</f>
        <v>Mortgage or rent</v>
      </c>
      <c r="D15" s="76"/>
      <c r="E15" s="76"/>
      <c r="F15" s="76"/>
      <c r="G15" s="76"/>
      <c r="H15" s="76"/>
      <c r="I15" s="76"/>
      <c r="J15" s="76"/>
      <c r="K15" s="65"/>
      <c r="L15" s="45">
        <f>'Monthly Spending Plan Summary'!L15</f>
        <v>0</v>
      </c>
      <c r="M15" s="214"/>
      <c r="N15" s="47"/>
      <c r="O15" s="214"/>
      <c r="P15" s="47"/>
      <c r="Q15" s="214"/>
      <c r="R15" s="47"/>
      <c r="S15" s="214"/>
      <c r="T15" s="47"/>
      <c r="U15" s="214"/>
      <c r="V15" s="47"/>
      <c r="W15" s="214"/>
      <c r="X15" s="45">
        <f t="shared" si="0"/>
        <v>0</v>
      </c>
      <c r="Y15" s="214"/>
      <c r="Z15" s="72">
        <f aca="true" t="shared" si="1" ref="Z15:Z26">L15-X15</f>
        <v>0</v>
      </c>
    </row>
    <row r="16" spans="2:26" ht="16.5">
      <c r="B16" s="183"/>
      <c r="C16" s="344" t="str">
        <f>'Monthly Spending Plan Summary'!C16</f>
        <v>Home equity line of credit</v>
      </c>
      <c r="D16" s="20"/>
      <c r="E16" s="20"/>
      <c r="F16" s="20"/>
      <c r="G16" s="20"/>
      <c r="H16" s="20"/>
      <c r="I16" s="20"/>
      <c r="J16" s="20"/>
      <c r="K16" s="67"/>
      <c r="L16" s="53">
        <f>'Monthly Spending Plan Summary'!L16</f>
        <v>0</v>
      </c>
      <c r="M16" s="214"/>
      <c r="N16" s="50"/>
      <c r="O16" s="214"/>
      <c r="P16" s="50"/>
      <c r="Q16" s="214"/>
      <c r="R16" s="50"/>
      <c r="S16" s="214"/>
      <c r="T16" s="50"/>
      <c r="U16" s="214"/>
      <c r="V16" s="50"/>
      <c r="W16" s="214"/>
      <c r="X16" s="53">
        <f t="shared" si="0"/>
        <v>0</v>
      </c>
      <c r="Y16" s="214"/>
      <c r="Z16" s="79">
        <f t="shared" si="1"/>
        <v>0</v>
      </c>
    </row>
    <row r="17" spans="2:26" ht="16.5">
      <c r="B17" s="183"/>
      <c r="C17" s="344" t="str">
        <f>'Monthly Spending Plan Summary'!C17</f>
        <v>Electricity</v>
      </c>
      <c r="D17" s="20"/>
      <c r="E17" s="20"/>
      <c r="F17" s="20"/>
      <c r="G17" s="20"/>
      <c r="H17" s="20"/>
      <c r="I17" s="20"/>
      <c r="J17" s="20"/>
      <c r="K17" s="65"/>
      <c r="L17" s="53">
        <f>'Monthly Spending Plan Summary'!L17</f>
        <v>0</v>
      </c>
      <c r="M17" s="214"/>
      <c r="N17" s="50"/>
      <c r="O17" s="214"/>
      <c r="P17" s="50"/>
      <c r="Q17" s="214"/>
      <c r="R17" s="50"/>
      <c r="S17" s="214"/>
      <c r="T17" s="50"/>
      <c r="U17" s="214"/>
      <c r="V17" s="50"/>
      <c r="W17" s="214"/>
      <c r="X17" s="53">
        <f t="shared" si="0"/>
        <v>0</v>
      </c>
      <c r="Y17" s="214"/>
      <c r="Z17" s="79">
        <f t="shared" si="1"/>
        <v>0</v>
      </c>
    </row>
    <row r="18" spans="2:26" ht="16.5">
      <c r="B18" s="183"/>
      <c r="C18" s="344" t="str">
        <f>'Monthly Spending Plan Summary'!C18</f>
        <v>Water/garbage/sewer/gas</v>
      </c>
      <c r="D18" s="20"/>
      <c r="E18" s="20"/>
      <c r="F18" s="20"/>
      <c r="G18" s="20"/>
      <c r="H18" s="20"/>
      <c r="I18" s="20"/>
      <c r="J18" s="20"/>
      <c r="K18" s="65"/>
      <c r="L18" s="53">
        <f>'Monthly Spending Plan Summary'!L18</f>
        <v>0</v>
      </c>
      <c r="M18" s="214"/>
      <c r="N18" s="50"/>
      <c r="O18" s="214"/>
      <c r="P18" s="50"/>
      <c r="Q18" s="214"/>
      <c r="R18" s="50"/>
      <c r="S18" s="214"/>
      <c r="T18" s="50"/>
      <c r="U18" s="214"/>
      <c r="V18" s="50"/>
      <c r="W18" s="214"/>
      <c r="X18" s="53">
        <f t="shared" si="0"/>
        <v>0</v>
      </c>
      <c r="Y18" s="214"/>
      <c r="Z18" s="79">
        <f t="shared" si="1"/>
        <v>0</v>
      </c>
    </row>
    <row r="19" spans="2:26" ht="16.5">
      <c r="B19" s="183"/>
      <c r="C19" s="344" t="str">
        <f>'Monthly Spending Plan Summary'!C19</f>
        <v>House cleaning</v>
      </c>
      <c r="D19" s="20"/>
      <c r="E19" s="20"/>
      <c r="F19" s="20"/>
      <c r="G19" s="20"/>
      <c r="H19" s="20"/>
      <c r="I19" s="20"/>
      <c r="J19" s="20"/>
      <c r="K19" s="65"/>
      <c r="L19" s="53">
        <f>'Monthly Spending Plan Summary'!L19</f>
        <v>0</v>
      </c>
      <c r="M19" s="214"/>
      <c r="N19" s="50"/>
      <c r="O19" s="214"/>
      <c r="P19" s="50"/>
      <c r="Q19" s="214"/>
      <c r="R19" s="50"/>
      <c r="S19" s="214"/>
      <c r="T19" s="50"/>
      <c r="U19" s="214"/>
      <c r="V19" s="50"/>
      <c r="W19" s="214"/>
      <c r="X19" s="53">
        <f t="shared" si="0"/>
        <v>0</v>
      </c>
      <c r="Y19" s="214"/>
      <c r="Z19" s="79">
        <f t="shared" si="1"/>
        <v>0</v>
      </c>
    </row>
    <row r="20" spans="2:26" ht="16.5">
      <c r="B20" s="183"/>
      <c r="C20" s="344" t="str">
        <f>'Monthly Spending Plan Summary'!C20</f>
        <v>Telephone/cable/internet</v>
      </c>
      <c r="D20" s="20"/>
      <c r="E20" s="20"/>
      <c r="F20" s="20"/>
      <c r="G20" s="20"/>
      <c r="H20" s="20"/>
      <c r="I20" s="20"/>
      <c r="J20" s="20"/>
      <c r="K20" s="65"/>
      <c r="L20" s="53">
        <f>'Monthly Spending Plan Summary'!L20</f>
        <v>0</v>
      </c>
      <c r="M20" s="214"/>
      <c r="N20" s="50"/>
      <c r="O20" s="214"/>
      <c r="P20" s="50"/>
      <c r="Q20" s="214"/>
      <c r="R20" s="50"/>
      <c r="S20" s="214"/>
      <c r="T20" s="50"/>
      <c r="U20" s="214"/>
      <c r="V20" s="50"/>
      <c r="W20" s="214"/>
      <c r="X20" s="53">
        <f t="shared" si="0"/>
        <v>0</v>
      </c>
      <c r="Y20" s="214"/>
      <c r="Z20" s="79">
        <f t="shared" si="1"/>
        <v>0</v>
      </c>
    </row>
    <row r="21" spans="2:26" ht="16.5">
      <c r="B21" s="183"/>
      <c r="C21" s="344" t="str">
        <f>'Monthly Spending Plan Summary'!C21</f>
        <v>Pool/lawn service</v>
      </c>
      <c r="D21" s="20"/>
      <c r="E21" s="20"/>
      <c r="F21" s="20"/>
      <c r="G21" s="20"/>
      <c r="H21" s="20"/>
      <c r="I21" s="20"/>
      <c r="J21" s="20"/>
      <c r="K21" s="65"/>
      <c r="L21" s="53">
        <f>'Monthly Spending Plan Summary'!L21</f>
        <v>0</v>
      </c>
      <c r="M21" s="214"/>
      <c r="N21" s="50"/>
      <c r="O21" s="214"/>
      <c r="P21" s="50"/>
      <c r="Q21" s="214"/>
      <c r="R21" s="50"/>
      <c r="S21" s="214"/>
      <c r="T21" s="50"/>
      <c r="U21" s="214"/>
      <c r="V21" s="50"/>
      <c r="W21" s="214"/>
      <c r="X21" s="53">
        <f t="shared" si="0"/>
        <v>0</v>
      </c>
      <c r="Y21" s="214"/>
      <c r="Z21" s="79">
        <f t="shared" si="1"/>
        <v>0</v>
      </c>
    </row>
    <row r="22" spans="2:26" ht="16.5">
      <c r="B22" s="183"/>
      <c r="C22" s="344" t="str">
        <f>'Monthly Spending Plan Summary'!C22</f>
        <v>Home/lawn pest  control</v>
      </c>
      <c r="D22" s="20"/>
      <c r="E22" s="20"/>
      <c r="F22" s="20"/>
      <c r="G22" s="20"/>
      <c r="H22" s="20"/>
      <c r="I22" s="20"/>
      <c r="J22" s="22"/>
      <c r="K22" s="65"/>
      <c r="L22" s="53">
        <f>'Monthly Spending Plan Summary'!L22</f>
        <v>0</v>
      </c>
      <c r="M22" s="214"/>
      <c r="N22" s="50"/>
      <c r="O22" s="214"/>
      <c r="P22" s="50"/>
      <c r="Q22" s="214"/>
      <c r="R22" s="50"/>
      <c r="S22" s="214"/>
      <c r="T22" s="50"/>
      <c r="U22" s="214"/>
      <c r="V22" s="50"/>
      <c r="W22" s="214"/>
      <c r="X22" s="53">
        <f t="shared" si="0"/>
        <v>0</v>
      </c>
      <c r="Y22" s="214"/>
      <c r="Z22" s="79">
        <f t="shared" si="1"/>
        <v>0</v>
      </c>
    </row>
    <row r="23" spans="2:26" ht="16.5">
      <c r="B23" s="183"/>
      <c r="C23" s="344" t="str">
        <f>'Monthly Spending Plan Summary'!C23</f>
        <v>Security system</v>
      </c>
      <c r="D23" s="20"/>
      <c r="E23" s="20"/>
      <c r="F23" s="20"/>
      <c r="G23" s="20"/>
      <c r="H23" s="20"/>
      <c r="I23" s="20"/>
      <c r="J23" s="20"/>
      <c r="K23" s="65"/>
      <c r="L23" s="53">
        <f>'Monthly Spending Plan Summary'!L23</f>
        <v>0</v>
      </c>
      <c r="M23" s="214"/>
      <c r="N23" s="50"/>
      <c r="O23" s="214"/>
      <c r="P23" s="50"/>
      <c r="Q23" s="214"/>
      <c r="R23" s="50"/>
      <c r="S23" s="214"/>
      <c r="T23" s="50"/>
      <c r="U23" s="214"/>
      <c r="V23" s="50"/>
      <c r="W23" s="214"/>
      <c r="X23" s="53">
        <f t="shared" si="0"/>
        <v>0</v>
      </c>
      <c r="Y23" s="214"/>
      <c r="Z23" s="79">
        <f t="shared" si="1"/>
        <v>0</v>
      </c>
    </row>
    <row r="24" spans="2:26" ht="16.5">
      <c r="B24" s="183"/>
      <c r="C24" s="344" t="str">
        <f>'Monthly Spending Plan Summary'!C24</f>
        <v>Other (click here)</v>
      </c>
      <c r="D24" s="20"/>
      <c r="E24" s="20"/>
      <c r="F24" s="20"/>
      <c r="G24" s="20"/>
      <c r="H24" s="20"/>
      <c r="I24" s="20"/>
      <c r="J24" s="20"/>
      <c r="K24" s="65"/>
      <c r="L24" s="53">
        <f>'Monthly Spending Plan Summary'!L24</f>
        <v>0</v>
      </c>
      <c r="M24" s="214"/>
      <c r="N24" s="50"/>
      <c r="O24" s="214"/>
      <c r="P24" s="50"/>
      <c r="Q24" s="214"/>
      <c r="R24" s="50"/>
      <c r="S24" s="214"/>
      <c r="T24" s="50"/>
      <c r="U24" s="214"/>
      <c r="V24" s="50"/>
      <c r="W24" s="214"/>
      <c r="X24" s="53">
        <f t="shared" si="0"/>
        <v>0</v>
      </c>
      <c r="Y24" s="214"/>
      <c r="Z24" s="79">
        <f t="shared" si="1"/>
        <v>0</v>
      </c>
    </row>
    <row r="25" spans="2:26" ht="16.5">
      <c r="B25" s="167"/>
      <c r="C25" s="346" t="str">
        <f>'Monthly Spending Plan Summary'!C25</f>
        <v>Other (click here)</v>
      </c>
      <c r="D25" s="276"/>
      <c r="E25" s="276"/>
      <c r="F25" s="276"/>
      <c r="G25" s="276"/>
      <c r="H25" s="276"/>
      <c r="I25" s="276"/>
      <c r="J25" s="69"/>
      <c r="K25" s="65"/>
      <c r="L25" s="222">
        <f>'Monthly Spending Plan Summary'!L25</f>
        <v>0</v>
      </c>
      <c r="M25" s="214"/>
      <c r="N25" s="51"/>
      <c r="O25" s="214"/>
      <c r="P25" s="51"/>
      <c r="Q25" s="214"/>
      <c r="R25" s="51"/>
      <c r="S25" s="214"/>
      <c r="T25" s="51"/>
      <c r="U25" s="214"/>
      <c r="V25" s="51"/>
      <c r="W25" s="214"/>
      <c r="X25" s="222">
        <f t="shared" si="0"/>
        <v>0</v>
      </c>
      <c r="Y25" s="214"/>
      <c r="Z25" s="223">
        <f t="shared" si="1"/>
        <v>0</v>
      </c>
    </row>
    <row r="26" spans="2:26" s="216" customFormat="1" ht="14.25">
      <c r="B26" s="349"/>
      <c r="C26" s="337" t="str">
        <f>'Monthly Spending Plan Summary'!C26</f>
        <v>  Subtotal</v>
      </c>
      <c r="D26" s="19"/>
      <c r="E26" s="19"/>
      <c r="F26" s="19"/>
      <c r="G26" s="19"/>
      <c r="H26" s="19"/>
      <c r="I26" s="19"/>
      <c r="J26" s="19"/>
      <c r="K26" s="104"/>
      <c r="L26" s="46">
        <f>'Monthly Spending Plan Summary'!L26</f>
        <v>0</v>
      </c>
      <c r="M26" s="215"/>
      <c r="N26" s="46">
        <f>SUM(N15:N25)</f>
        <v>0</v>
      </c>
      <c r="O26" s="215"/>
      <c r="P26" s="46">
        <f aca="true" t="shared" si="2" ref="P26:V26">SUM(P15:P25)</f>
        <v>0</v>
      </c>
      <c r="Q26" s="215">
        <f t="shared" si="2"/>
        <v>0</v>
      </c>
      <c r="R26" s="46">
        <f t="shared" si="2"/>
        <v>0</v>
      </c>
      <c r="S26" s="215">
        <f t="shared" si="2"/>
        <v>0</v>
      </c>
      <c r="T26" s="46">
        <f t="shared" si="2"/>
        <v>0</v>
      </c>
      <c r="U26" s="215">
        <f t="shared" si="2"/>
        <v>0</v>
      </c>
      <c r="V26" s="46">
        <f t="shared" si="2"/>
        <v>0</v>
      </c>
      <c r="W26" s="215"/>
      <c r="X26" s="46">
        <f t="shared" si="0"/>
        <v>0</v>
      </c>
      <c r="Y26" s="215"/>
      <c r="Z26" s="73">
        <f t="shared" si="1"/>
        <v>0</v>
      </c>
    </row>
    <row r="27" spans="3:26" s="4" customFormat="1" ht="7.5" customHeight="1">
      <c r="C27" s="88"/>
      <c r="D27" s="10"/>
      <c r="E27" s="10"/>
      <c r="F27" s="10"/>
      <c r="G27" s="10"/>
      <c r="H27" s="10"/>
      <c r="I27" s="10"/>
      <c r="J27" s="10"/>
      <c r="K27" s="67"/>
      <c r="L27" s="52"/>
      <c r="M27" s="214"/>
      <c r="N27" s="52"/>
      <c r="O27" s="214"/>
      <c r="P27" s="52"/>
      <c r="Q27" s="214"/>
      <c r="R27" s="52"/>
      <c r="S27" s="214"/>
      <c r="T27" s="52"/>
      <c r="U27" s="214"/>
      <c r="V27" s="52"/>
      <c r="W27" s="214"/>
      <c r="X27" s="52"/>
      <c r="Y27" s="214"/>
      <c r="Z27" s="52"/>
    </row>
    <row r="28" spans="2:26" s="221" customFormat="1" ht="30.75" customHeight="1">
      <c r="B28" s="347"/>
      <c r="C28" s="83" t="str">
        <f>'Monthly Spending Plan Summary'!C28</f>
        <v>Auto Expenses</v>
      </c>
      <c r="D28" s="83"/>
      <c r="E28" s="83"/>
      <c r="F28" s="83"/>
      <c r="G28" s="83"/>
      <c r="H28" s="83"/>
      <c r="I28" s="83"/>
      <c r="J28" s="83"/>
      <c r="K28" s="85">
        <f>'Monthly Spending Plan Summary'!K28:S28</f>
        <v>0</v>
      </c>
      <c r="L28" s="264" t="s">
        <v>14</v>
      </c>
      <c r="M28" s="264"/>
      <c r="N28" s="264" t="s">
        <v>15</v>
      </c>
      <c r="O28" s="264"/>
      <c r="P28" s="264" t="s">
        <v>16</v>
      </c>
      <c r="Q28" s="264"/>
      <c r="R28" s="264" t="s">
        <v>17</v>
      </c>
      <c r="S28" s="264"/>
      <c r="T28" s="264" t="s">
        <v>18</v>
      </c>
      <c r="U28" s="264"/>
      <c r="V28" s="264" t="s">
        <v>19</v>
      </c>
      <c r="W28" s="265"/>
      <c r="X28" s="266" t="s">
        <v>128</v>
      </c>
      <c r="Y28" s="211"/>
      <c r="Z28" s="212" t="s">
        <v>129</v>
      </c>
    </row>
    <row r="29" spans="2:26" ht="16.5">
      <c r="B29" s="321"/>
      <c r="C29" s="345" t="str">
        <f>'Monthly Spending Plan Summary'!C29</f>
        <v>Gas  $</v>
      </c>
      <c r="D29" s="434">
        <f>SUM('Monthly Spending Plan Summary'!D29:E29)</f>
        <v>0</v>
      </c>
      <c r="E29" s="434"/>
      <c r="F29" s="77"/>
      <c r="G29" s="77" t="str">
        <f>'Monthly Spending Plan Summary'!G29</f>
        <v>Oil  $</v>
      </c>
      <c r="H29" s="434">
        <f>SUM('Monthly Spending Plan Summary'!H29:I29)</f>
        <v>0</v>
      </c>
      <c r="I29" s="434"/>
      <c r="J29" s="77"/>
      <c r="K29" s="65"/>
      <c r="L29" s="45">
        <f>'Monthly Spending Plan Summary'!L29</f>
        <v>0</v>
      </c>
      <c r="M29" s="214"/>
      <c r="N29" s="47"/>
      <c r="O29" s="214"/>
      <c r="P29" s="47"/>
      <c r="Q29" s="214"/>
      <c r="R29" s="47"/>
      <c r="S29" s="214"/>
      <c r="T29" s="47"/>
      <c r="U29" s="214"/>
      <c r="V29" s="47"/>
      <c r="W29" s="214"/>
      <c r="X29" s="45">
        <f t="shared" si="0"/>
        <v>0</v>
      </c>
      <c r="Y29" s="214"/>
      <c r="Z29" s="72">
        <f>L29-X29</f>
        <v>0</v>
      </c>
    </row>
    <row r="30" spans="2:26" ht="16.5">
      <c r="B30" s="183"/>
      <c r="C30" s="344" t="str">
        <f>'Monthly Spending Plan Summary'!C30</f>
        <v>Auto insurance</v>
      </c>
      <c r="D30" s="20"/>
      <c r="E30" s="20"/>
      <c r="F30" s="20"/>
      <c r="G30" s="20"/>
      <c r="H30" s="20"/>
      <c r="I30" s="20"/>
      <c r="J30" s="20"/>
      <c r="K30" s="65"/>
      <c r="L30" s="53">
        <f>'Monthly Spending Plan Summary'!L30</f>
        <v>0</v>
      </c>
      <c r="M30" s="214"/>
      <c r="N30" s="50"/>
      <c r="O30" s="214"/>
      <c r="P30" s="50"/>
      <c r="Q30" s="214"/>
      <c r="R30" s="50"/>
      <c r="S30" s="214"/>
      <c r="T30" s="50"/>
      <c r="U30" s="214"/>
      <c r="V30" s="50"/>
      <c r="W30" s="214"/>
      <c r="X30" s="53">
        <f t="shared" si="0"/>
        <v>0</v>
      </c>
      <c r="Y30" s="214"/>
      <c r="Z30" s="79">
        <f>L30-X30</f>
        <v>0</v>
      </c>
    </row>
    <row r="31" spans="2:26" ht="16.5">
      <c r="B31" s="183"/>
      <c r="C31" s="344" t="str">
        <f>'Monthly Spending Plan Summary'!C31</f>
        <v>Other (click here)</v>
      </c>
      <c r="D31" s="20"/>
      <c r="E31" s="20"/>
      <c r="F31" s="20"/>
      <c r="G31" s="20"/>
      <c r="H31" s="20"/>
      <c r="I31" s="20"/>
      <c r="J31" s="20"/>
      <c r="K31" s="65"/>
      <c r="L31" s="53">
        <f>'Monthly Spending Plan Summary'!L31</f>
        <v>0</v>
      </c>
      <c r="M31" s="214"/>
      <c r="N31" s="50"/>
      <c r="O31" s="214"/>
      <c r="P31" s="50"/>
      <c r="Q31" s="214"/>
      <c r="R31" s="50"/>
      <c r="S31" s="214"/>
      <c r="T31" s="50"/>
      <c r="U31" s="214"/>
      <c r="V31" s="50"/>
      <c r="W31" s="214"/>
      <c r="X31" s="53">
        <f t="shared" si="0"/>
        <v>0</v>
      </c>
      <c r="Y31" s="214"/>
      <c r="Z31" s="79">
        <f>L31-X31</f>
        <v>0</v>
      </c>
    </row>
    <row r="32" spans="2:26" ht="16.5">
      <c r="B32" s="167"/>
      <c r="C32" s="346" t="str">
        <f>'Monthly Spending Plan Summary'!C32</f>
        <v>Other (click here)</v>
      </c>
      <c r="D32" s="276"/>
      <c r="E32" s="276"/>
      <c r="F32" s="276"/>
      <c r="G32" s="276"/>
      <c r="H32" s="276"/>
      <c r="I32" s="276"/>
      <c r="J32" s="69"/>
      <c r="K32" s="65"/>
      <c r="L32" s="222">
        <f>'Monthly Spending Plan Summary'!L32</f>
        <v>0</v>
      </c>
      <c r="M32" s="214"/>
      <c r="N32" s="51"/>
      <c r="O32" s="214"/>
      <c r="P32" s="51"/>
      <c r="Q32" s="214"/>
      <c r="R32" s="51"/>
      <c r="S32" s="214"/>
      <c r="T32" s="51"/>
      <c r="U32" s="214"/>
      <c r="V32" s="51"/>
      <c r="W32" s="214"/>
      <c r="X32" s="222">
        <f t="shared" si="0"/>
        <v>0</v>
      </c>
      <c r="Y32" s="214"/>
      <c r="Z32" s="223">
        <f>L32-X32</f>
        <v>0</v>
      </c>
    </row>
    <row r="33" spans="2:26" s="216" customFormat="1" ht="14.25">
      <c r="B33" s="349"/>
      <c r="C33" s="337" t="str">
        <f>'Monthly Spending Plan Summary'!C33</f>
        <v>  Subtotal</v>
      </c>
      <c r="D33" s="19"/>
      <c r="E33" s="19"/>
      <c r="F33" s="19"/>
      <c r="G33" s="19"/>
      <c r="H33" s="19"/>
      <c r="I33" s="19"/>
      <c r="J33" s="19"/>
      <c r="K33" s="104"/>
      <c r="L33" s="46">
        <f>'Monthly Spending Plan Summary'!L33</f>
        <v>0</v>
      </c>
      <c r="M33" s="215"/>
      <c r="N33" s="46">
        <f>SUM(N29:N32)</f>
        <v>0</v>
      </c>
      <c r="O33" s="215"/>
      <c r="P33" s="46">
        <f>SUM(P29:P32)</f>
        <v>0</v>
      </c>
      <c r="Q33" s="215"/>
      <c r="R33" s="46">
        <f>SUM(R29:R32)</f>
        <v>0</v>
      </c>
      <c r="S33" s="215"/>
      <c r="T33" s="46">
        <f>SUM(T29:T32)</f>
        <v>0</v>
      </c>
      <c r="U33" s="215"/>
      <c r="V33" s="46">
        <f>SUM(V29:V32)</f>
        <v>0</v>
      </c>
      <c r="W33" s="215"/>
      <c r="X33" s="46">
        <f t="shared" si="0"/>
        <v>0</v>
      </c>
      <c r="Y33" s="215"/>
      <c r="Z33" s="73">
        <f>L33-X33</f>
        <v>0</v>
      </c>
    </row>
    <row r="34" spans="3:26" s="4" customFormat="1" ht="7.5" customHeight="1">
      <c r="C34" s="88"/>
      <c r="D34" s="10"/>
      <c r="E34" s="10"/>
      <c r="F34" s="10"/>
      <c r="G34" s="10"/>
      <c r="H34" s="10"/>
      <c r="I34" s="10"/>
      <c r="J34" s="10"/>
      <c r="K34" s="67"/>
      <c r="L34" s="52"/>
      <c r="M34" s="214"/>
      <c r="N34" s="52"/>
      <c r="O34" s="214"/>
      <c r="P34" s="52"/>
      <c r="Q34" s="214"/>
      <c r="R34" s="52"/>
      <c r="S34" s="214"/>
      <c r="T34" s="52"/>
      <c r="U34" s="214"/>
      <c r="V34" s="52"/>
      <c r="W34" s="214"/>
      <c r="X34" s="52"/>
      <c r="Y34" s="214"/>
      <c r="Z34" s="52"/>
    </row>
    <row r="35" spans="2:26" s="221" customFormat="1" ht="30.75" customHeight="1">
      <c r="B35" s="347"/>
      <c r="C35" s="83" t="str">
        <f>'Monthly Spending Plan Summary'!C35</f>
        <v>Children's Expenses</v>
      </c>
      <c r="D35" s="83"/>
      <c r="E35" s="83"/>
      <c r="F35" s="83"/>
      <c r="G35" s="83"/>
      <c r="H35" s="83"/>
      <c r="I35" s="83"/>
      <c r="J35" s="83"/>
      <c r="K35" s="84">
        <f>'Monthly Spending Plan Summary'!K35:S35</f>
        <v>0</v>
      </c>
      <c r="L35" s="264" t="s">
        <v>14</v>
      </c>
      <c r="M35" s="264"/>
      <c r="N35" s="264" t="s">
        <v>15</v>
      </c>
      <c r="O35" s="264"/>
      <c r="P35" s="264" t="s">
        <v>16</v>
      </c>
      <c r="Q35" s="264"/>
      <c r="R35" s="264" t="s">
        <v>17</v>
      </c>
      <c r="S35" s="264"/>
      <c r="T35" s="264" t="s">
        <v>18</v>
      </c>
      <c r="U35" s="264"/>
      <c r="V35" s="264" t="s">
        <v>19</v>
      </c>
      <c r="W35" s="265"/>
      <c r="X35" s="266" t="s">
        <v>128</v>
      </c>
      <c r="Y35" s="211"/>
      <c r="Z35" s="212" t="s">
        <v>129</v>
      </c>
    </row>
    <row r="36" spans="2:26" ht="16.5">
      <c r="B36" s="321"/>
      <c r="C36" s="344" t="str">
        <f>'Monthly Spending Plan Summary'!C36</f>
        <v>School tuition</v>
      </c>
      <c r="D36" s="20"/>
      <c r="E36" s="20"/>
      <c r="F36" s="20"/>
      <c r="G36" s="20"/>
      <c r="H36" s="20"/>
      <c r="I36" s="20"/>
      <c r="J36" s="20"/>
      <c r="K36" s="65"/>
      <c r="L36" s="45">
        <f>'Monthly Spending Plan Summary'!L36</f>
        <v>0</v>
      </c>
      <c r="M36" s="214"/>
      <c r="N36" s="47"/>
      <c r="O36" s="214"/>
      <c r="P36" s="47"/>
      <c r="Q36" s="214"/>
      <c r="R36" s="47"/>
      <c r="S36" s="214"/>
      <c r="T36" s="47"/>
      <c r="U36" s="214"/>
      <c r="V36" s="47"/>
      <c r="W36" s="214"/>
      <c r="X36" s="45">
        <f t="shared" si="0"/>
        <v>0</v>
      </c>
      <c r="Y36" s="214"/>
      <c r="Z36" s="72">
        <f aca="true" t="shared" si="3" ref="Z36:Z47">L36-X36</f>
        <v>0</v>
      </c>
    </row>
    <row r="37" spans="2:26" ht="16.5">
      <c r="B37" s="183"/>
      <c r="C37" s="344" t="str">
        <f>'Monthly Spending Plan Summary'!C37</f>
        <v>School supplies/expenses/field trips</v>
      </c>
      <c r="D37" s="20"/>
      <c r="E37" s="20"/>
      <c r="F37" s="20"/>
      <c r="G37" s="20"/>
      <c r="H37" s="20"/>
      <c r="I37" s="20"/>
      <c r="J37" s="20"/>
      <c r="K37" s="65"/>
      <c r="L37" s="53">
        <f>'Monthly Spending Plan Summary'!L37</f>
        <v>0</v>
      </c>
      <c r="M37" s="214"/>
      <c r="N37" s="50"/>
      <c r="O37" s="214"/>
      <c r="P37" s="50"/>
      <c r="Q37" s="214"/>
      <c r="R37" s="50"/>
      <c r="S37" s="214"/>
      <c r="T37" s="50"/>
      <c r="U37" s="214"/>
      <c r="V37" s="50"/>
      <c r="W37" s="214"/>
      <c r="X37" s="53">
        <f t="shared" si="0"/>
        <v>0</v>
      </c>
      <c r="Y37" s="214"/>
      <c r="Z37" s="79">
        <f t="shared" si="3"/>
        <v>0</v>
      </c>
    </row>
    <row r="38" spans="2:26" ht="16.5">
      <c r="B38" s="183"/>
      <c r="C38" s="344" t="str">
        <f>'Monthly Spending Plan Summary'!C38</f>
        <v>Lunch money</v>
      </c>
      <c r="D38" s="20"/>
      <c r="E38" s="20"/>
      <c r="F38" s="20"/>
      <c r="G38" s="20"/>
      <c r="H38" s="20"/>
      <c r="I38" s="20"/>
      <c r="J38" s="20"/>
      <c r="K38" s="65"/>
      <c r="L38" s="53">
        <f>'Monthly Spending Plan Summary'!L38</f>
        <v>0</v>
      </c>
      <c r="M38" s="214"/>
      <c r="N38" s="50"/>
      <c r="O38" s="214"/>
      <c r="P38" s="50"/>
      <c r="Q38" s="214"/>
      <c r="R38" s="50"/>
      <c r="S38" s="214"/>
      <c r="T38" s="50"/>
      <c r="U38" s="214"/>
      <c r="V38" s="50"/>
      <c r="W38" s="214"/>
      <c r="X38" s="53">
        <f t="shared" si="0"/>
        <v>0</v>
      </c>
      <c r="Y38" s="214"/>
      <c r="Z38" s="79">
        <f t="shared" si="3"/>
        <v>0</v>
      </c>
    </row>
    <row r="39" spans="2:26" ht="16.5">
      <c r="B39" s="183"/>
      <c r="C39" s="344" t="str">
        <f>'Monthly Spending Plan Summary'!C39</f>
        <v>Activities/sports/clubs/camp</v>
      </c>
      <c r="D39" s="20"/>
      <c r="E39" s="20"/>
      <c r="F39" s="20"/>
      <c r="G39" s="20"/>
      <c r="H39" s="20"/>
      <c r="I39" s="20"/>
      <c r="J39" s="20"/>
      <c r="K39" s="65"/>
      <c r="L39" s="53">
        <f>'Monthly Spending Plan Summary'!L39</f>
        <v>0</v>
      </c>
      <c r="M39" s="214"/>
      <c r="N39" s="50"/>
      <c r="O39" s="214"/>
      <c r="P39" s="50"/>
      <c r="Q39" s="214"/>
      <c r="R39" s="50"/>
      <c r="S39" s="214"/>
      <c r="T39" s="50"/>
      <c r="U39" s="214"/>
      <c r="V39" s="50"/>
      <c r="W39" s="214"/>
      <c r="X39" s="53">
        <f t="shared" si="0"/>
        <v>0</v>
      </c>
      <c r="Y39" s="214"/>
      <c r="Z39" s="79">
        <f t="shared" si="3"/>
        <v>0</v>
      </c>
    </row>
    <row r="40" spans="2:26" ht="16.5">
      <c r="B40" s="183"/>
      <c r="C40" s="344" t="str">
        <f>'Monthly Spending Plan Summary'!C40</f>
        <v>College</v>
      </c>
      <c r="D40" s="20"/>
      <c r="E40" s="20"/>
      <c r="F40" s="20"/>
      <c r="G40" s="20"/>
      <c r="H40" s="20"/>
      <c r="I40" s="20"/>
      <c r="J40" s="20"/>
      <c r="K40" s="65"/>
      <c r="L40" s="53">
        <f>'Monthly Spending Plan Summary'!L40</f>
        <v>0</v>
      </c>
      <c r="M40" s="214"/>
      <c r="N40" s="50"/>
      <c r="O40" s="214"/>
      <c r="P40" s="50"/>
      <c r="Q40" s="214"/>
      <c r="R40" s="50"/>
      <c r="S40" s="214"/>
      <c r="T40" s="50"/>
      <c r="U40" s="214"/>
      <c r="V40" s="50"/>
      <c r="W40" s="214"/>
      <c r="X40" s="53">
        <f t="shared" si="0"/>
        <v>0</v>
      </c>
      <c r="Y40" s="214"/>
      <c r="Z40" s="79">
        <f t="shared" si="3"/>
        <v>0</v>
      </c>
    </row>
    <row r="41" spans="2:26" ht="16.5">
      <c r="B41" s="183"/>
      <c r="C41" s="344" t="str">
        <f>'Monthly Spending Plan Summary'!C41</f>
        <v>Haircuts/personal care</v>
      </c>
      <c r="D41" s="20"/>
      <c r="E41" s="20"/>
      <c r="F41" s="20"/>
      <c r="G41" s="20"/>
      <c r="H41" s="20"/>
      <c r="I41" s="20"/>
      <c r="J41" s="20"/>
      <c r="K41" s="65"/>
      <c r="L41" s="53">
        <f>'Monthly Spending Plan Summary'!L41</f>
        <v>0</v>
      </c>
      <c r="M41" s="214"/>
      <c r="N41" s="50"/>
      <c r="O41" s="214"/>
      <c r="P41" s="50"/>
      <c r="Q41" s="214"/>
      <c r="R41" s="50"/>
      <c r="S41" s="214"/>
      <c r="T41" s="50"/>
      <c r="U41" s="214"/>
      <c r="V41" s="50"/>
      <c r="W41" s="214"/>
      <c r="X41" s="53">
        <f t="shared" si="0"/>
        <v>0</v>
      </c>
      <c r="Y41" s="214"/>
      <c r="Z41" s="79">
        <f t="shared" si="3"/>
        <v>0</v>
      </c>
    </row>
    <row r="42" spans="2:26" ht="16.5">
      <c r="B42" s="183"/>
      <c r="C42" s="344" t="str">
        <f>'Monthly Spending Plan Summary'!C42</f>
        <v>Orthodontics</v>
      </c>
      <c r="D42" s="20"/>
      <c r="E42" s="20"/>
      <c r="F42" s="20"/>
      <c r="G42" s="20"/>
      <c r="H42" s="20"/>
      <c r="I42" s="20"/>
      <c r="J42" s="20"/>
      <c r="K42" s="65"/>
      <c r="L42" s="53">
        <f>'Monthly Spending Plan Summary'!L42</f>
        <v>0</v>
      </c>
      <c r="M42" s="214"/>
      <c r="N42" s="50"/>
      <c r="O42" s="214"/>
      <c r="P42" s="50"/>
      <c r="Q42" s="214"/>
      <c r="R42" s="50"/>
      <c r="S42" s="214"/>
      <c r="T42" s="50"/>
      <c r="U42" s="214"/>
      <c r="V42" s="50"/>
      <c r="W42" s="214"/>
      <c r="X42" s="53">
        <f t="shared" si="0"/>
        <v>0</v>
      </c>
      <c r="Y42" s="214"/>
      <c r="Z42" s="79">
        <f t="shared" si="3"/>
        <v>0</v>
      </c>
    </row>
    <row r="43" spans="2:26" ht="16.5">
      <c r="B43" s="183"/>
      <c r="C43" s="344" t="str">
        <f>'Monthly Spending Plan Summary'!C43</f>
        <v>Child care</v>
      </c>
      <c r="D43" s="20"/>
      <c r="E43" s="20"/>
      <c r="F43" s="20"/>
      <c r="G43" s="20"/>
      <c r="H43" s="20"/>
      <c r="I43" s="20"/>
      <c r="J43" s="20"/>
      <c r="K43" s="65"/>
      <c r="L43" s="53">
        <f>'Monthly Spending Plan Summary'!L43</f>
        <v>0</v>
      </c>
      <c r="M43" s="214"/>
      <c r="N43" s="50"/>
      <c r="O43" s="214"/>
      <c r="P43" s="50"/>
      <c r="Q43" s="214"/>
      <c r="R43" s="50"/>
      <c r="S43" s="214"/>
      <c r="T43" s="50"/>
      <c r="U43" s="214"/>
      <c r="V43" s="50"/>
      <c r="W43" s="214"/>
      <c r="X43" s="53">
        <f t="shared" si="0"/>
        <v>0</v>
      </c>
      <c r="Y43" s="214"/>
      <c r="Z43" s="79">
        <f t="shared" si="3"/>
        <v>0</v>
      </c>
    </row>
    <row r="44" spans="2:26" ht="16.5">
      <c r="B44" s="183"/>
      <c r="C44" s="344" t="str">
        <f>'Monthly Spending Plan Summary'!C44</f>
        <v>Diapers/formula</v>
      </c>
      <c r="D44" s="20"/>
      <c r="E44" s="20"/>
      <c r="F44" s="20"/>
      <c r="G44" s="20"/>
      <c r="H44" s="20"/>
      <c r="I44" s="20"/>
      <c r="J44" s="20"/>
      <c r="K44" s="65"/>
      <c r="L44" s="53">
        <f>'Monthly Spending Plan Summary'!L44</f>
        <v>0</v>
      </c>
      <c r="M44" s="214"/>
      <c r="N44" s="50"/>
      <c r="O44" s="214"/>
      <c r="P44" s="50"/>
      <c r="Q44" s="214"/>
      <c r="R44" s="50"/>
      <c r="S44" s="214"/>
      <c r="T44" s="50"/>
      <c r="U44" s="214"/>
      <c r="V44" s="50"/>
      <c r="W44" s="214"/>
      <c r="X44" s="53">
        <f t="shared" si="0"/>
        <v>0</v>
      </c>
      <c r="Y44" s="214"/>
      <c r="Z44" s="79">
        <f t="shared" si="3"/>
        <v>0</v>
      </c>
    </row>
    <row r="45" spans="2:26" ht="16.5">
      <c r="B45" s="183"/>
      <c r="C45" s="344" t="str">
        <f>'Monthly Spending Plan Summary'!C45</f>
        <v>Other (click here)</v>
      </c>
      <c r="D45" s="20"/>
      <c r="E45" s="20"/>
      <c r="F45" s="20"/>
      <c r="G45" s="20"/>
      <c r="H45" s="20"/>
      <c r="I45" s="20"/>
      <c r="J45" s="20"/>
      <c r="K45" s="65"/>
      <c r="L45" s="53">
        <f>'Monthly Spending Plan Summary'!L45</f>
        <v>0</v>
      </c>
      <c r="M45" s="214"/>
      <c r="N45" s="50"/>
      <c r="O45" s="214"/>
      <c r="P45" s="50"/>
      <c r="Q45" s="214"/>
      <c r="R45" s="50"/>
      <c r="S45" s="214"/>
      <c r="T45" s="50"/>
      <c r="U45" s="214"/>
      <c r="V45" s="50"/>
      <c r="W45" s="214"/>
      <c r="X45" s="53">
        <f t="shared" si="0"/>
        <v>0</v>
      </c>
      <c r="Y45" s="214"/>
      <c r="Z45" s="79">
        <f t="shared" si="3"/>
        <v>0</v>
      </c>
    </row>
    <row r="46" spans="2:26" ht="16.5">
      <c r="B46" s="167"/>
      <c r="C46" s="344" t="str">
        <f>'Monthly Spending Plan Summary'!C46</f>
        <v>Other (click here)</v>
      </c>
      <c r="D46" s="276"/>
      <c r="E46" s="276"/>
      <c r="F46" s="276"/>
      <c r="G46" s="276"/>
      <c r="H46" s="276"/>
      <c r="I46" s="276"/>
      <c r="J46" s="20"/>
      <c r="K46" s="65"/>
      <c r="L46" s="222">
        <f>'Monthly Spending Plan Summary'!L46</f>
        <v>0</v>
      </c>
      <c r="M46" s="214"/>
      <c r="N46" s="51"/>
      <c r="O46" s="214"/>
      <c r="P46" s="51"/>
      <c r="Q46" s="214"/>
      <c r="R46" s="51"/>
      <c r="S46" s="214"/>
      <c r="T46" s="51"/>
      <c r="U46" s="214"/>
      <c r="V46" s="51"/>
      <c r="W46" s="214"/>
      <c r="X46" s="222">
        <f t="shared" si="0"/>
        <v>0</v>
      </c>
      <c r="Y46" s="214"/>
      <c r="Z46" s="223">
        <f t="shared" si="3"/>
        <v>0</v>
      </c>
    </row>
    <row r="47" spans="2:26" s="216" customFormat="1" ht="14.25">
      <c r="B47" s="349"/>
      <c r="C47" s="338" t="str">
        <f>'Monthly Spending Plan Summary'!C47</f>
        <v>  Subtotal</v>
      </c>
      <c r="D47" s="74"/>
      <c r="E47" s="74"/>
      <c r="F47" s="74"/>
      <c r="G47" s="74"/>
      <c r="H47" s="74"/>
      <c r="I47" s="74"/>
      <c r="J47" s="74"/>
      <c r="K47" s="104"/>
      <c r="L47" s="46">
        <f>'Monthly Spending Plan Summary'!L47</f>
        <v>0</v>
      </c>
      <c r="M47" s="215"/>
      <c r="N47" s="46">
        <f>SUM(N36:N46)</f>
        <v>0</v>
      </c>
      <c r="O47" s="215"/>
      <c r="P47" s="46">
        <f>SUM(P36:P46)</f>
        <v>0</v>
      </c>
      <c r="Q47" s="215"/>
      <c r="R47" s="46">
        <f>SUM(R36:R46)</f>
        <v>0</v>
      </c>
      <c r="S47" s="215"/>
      <c r="T47" s="46">
        <f>SUM(T36:T46)</f>
        <v>0</v>
      </c>
      <c r="U47" s="215"/>
      <c r="V47" s="46">
        <f>SUM(V36:V46)</f>
        <v>0</v>
      </c>
      <c r="W47" s="215"/>
      <c r="X47" s="46">
        <f t="shared" si="0"/>
        <v>0</v>
      </c>
      <c r="Y47" s="215"/>
      <c r="Z47" s="73">
        <f t="shared" si="3"/>
        <v>0</v>
      </c>
    </row>
    <row r="48" spans="3:26" s="4" customFormat="1" ht="7.5" customHeight="1">
      <c r="C48" s="87"/>
      <c r="D48" s="7"/>
      <c r="E48" s="7"/>
      <c r="F48" s="7"/>
      <c r="G48" s="7"/>
      <c r="H48" s="7"/>
      <c r="I48" s="7"/>
      <c r="J48" s="7"/>
      <c r="K48" s="224"/>
      <c r="L48" s="225"/>
      <c r="M48" s="214"/>
      <c r="N48" s="225"/>
      <c r="O48" s="214"/>
      <c r="P48" s="225"/>
      <c r="Q48" s="214"/>
      <c r="R48" s="225"/>
      <c r="S48" s="214"/>
      <c r="T48" s="225"/>
      <c r="U48" s="214"/>
      <c r="V48" s="225"/>
      <c r="W48" s="214"/>
      <c r="X48" s="225"/>
      <c r="Y48" s="214"/>
      <c r="Z48" s="225"/>
    </row>
    <row r="49" spans="2:26" s="221" customFormat="1" ht="30.75" customHeight="1">
      <c r="B49" s="347"/>
      <c r="C49" s="83" t="str">
        <f>'Monthly Spending Plan Summary'!O4</f>
        <v>Insurance Expense</v>
      </c>
      <c r="D49" s="83"/>
      <c r="E49" s="83"/>
      <c r="F49" s="83"/>
      <c r="G49" s="83"/>
      <c r="H49" s="83"/>
      <c r="I49" s="83"/>
      <c r="J49" s="83"/>
      <c r="K49" s="84">
        <f>'Monthly Spending Plan Summary'!W4</f>
        <v>0</v>
      </c>
      <c r="L49" s="264" t="s">
        <v>14</v>
      </c>
      <c r="M49" s="264"/>
      <c r="N49" s="264" t="s">
        <v>15</v>
      </c>
      <c r="O49" s="264"/>
      <c r="P49" s="264" t="s">
        <v>16</v>
      </c>
      <c r="Q49" s="264"/>
      <c r="R49" s="264" t="s">
        <v>17</v>
      </c>
      <c r="S49" s="264"/>
      <c r="T49" s="264" t="s">
        <v>18</v>
      </c>
      <c r="U49" s="264"/>
      <c r="V49" s="264" t="s">
        <v>19</v>
      </c>
      <c r="W49" s="265"/>
      <c r="X49" s="266" t="s">
        <v>128</v>
      </c>
      <c r="Y49" s="211"/>
      <c r="Z49" s="212" t="s">
        <v>129</v>
      </c>
    </row>
    <row r="50" spans="2:26" ht="16.5">
      <c r="B50" s="321"/>
      <c r="C50" s="344" t="str">
        <f>'Monthly Spending Plan Summary'!$O5</f>
        <v>Health/life/dental/vision premiums</v>
      </c>
      <c r="D50" s="20"/>
      <c r="E50" s="20"/>
      <c r="F50" s="20"/>
      <c r="G50" s="20"/>
      <c r="H50" s="20"/>
      <c r="I50" s="20"/>
      <c r="J50" s="20"/>
      <c r="K50" s="65"/>
      <c r="L50" s="45">
        <f>'Monthly Spending Plan Summary'!$X5</f>
        <v>0</v>
      </c>
      <c r="M50" s="214"/>
      <c r="N50" s="47"/>
      <c r="O50" s="214"/>
      <c r="P50" s="47"/>
      <c r="Q50" s="214"/>
      <c r="R50" s="47"/>
      <c r="S50" s="214"/>
      <c r="T50" s="47"/>
      <c r="U50" s="214"/>
      <c r="V50" s="47"/>
      <c r="W50" s="214"/>
      <c r="X50" s="45">
        <f t="shared" si="0"/>
        <v>0</v>
      </c>
      <c r="Y50" s="214"/>
      <c r="Z50" s="72">
        <f>L50-X50</f>
        <v>0</v>
      </c>
    </row>
    <row r="51" spans="2:26" ht="16.5">
      <c r="B51" s="167"/>
      <c r="C51" s="344" t="str">
        <f>'Monthly Spending Plan Summary'!$O6</f>
        <v>Other (click here)</v>
      </c>
      <c r="D51" s="276"/>
      <c r="E51" s="276"/>
      <c r="F51" s="276"/>
      <c r="G51" s="276"/>
      <c r="H51" s="276"/>
      <c r="I51" s="276"/>
      <c r="J51" s="20"/>
      <c r="K51" s="65">
        <f>'Monthly Spending Plan Summary'!W6</f>
        <v>0</v>
      </c>
      <c r="L51" s="222">
        <f>'Monthly Spending Plan Summary'!$X6</f>
        <v>0</v>
      </c>
      <c r="M51" s="214"/>
      <c r="N51" s="51"/>
      <c r="O51" s="214"/>
      <c r="P51" s="51"/>
      <c r="Q51" s="214"/>
      <c r="R51" s="51"/>
      <c r="S51" s="214"/>
      <c r="T51" s="51"/>
      <c r="U51" s="214"/>
      <c r="V51" s="51"/>
      <c r="W51" s="214"/>
      <c r="X51" s="222">
        <f t="shared" si="0"/>
        <v>0</v>
      </c>
      <c r="Y51" s="214"/>
      <c r="Z51" s="223">
        <f>L51-X51</f>
        <v>0</v>
      </c>
    </row>
    <row r="52" spans="2:26" s="216" customFormat="1" ht="14.25">
      <c r="B52" s="349"/>
      <c r="C52" s="338" t="str">
        <f>'Monthly Spending Plan Summary'!$O7</f>
        <v>  Subtotal</v>
      </c>
      <c r="D52" s="74"/>
      <c r="E52" s="74"/>
      <c r="F52" s="74"/>
      <c r="G52" s="74"/>
      <c r="H52" s="74"/>
      <c r="I52" s="74"/>
      <c r="J52" s="74"/>
      <c r="K52" s="104"/>
      <c r="L52" s="46">
        <f>'Monthly Spending Plan Summary'!$X7</f>
        <v>0</v>
      </c>
      <c r="M52" s="215"/>
      <c r="N52" s="46">
        <f>SUM(N50:N51)</f>
        <v>0</v>
      </c>
      <c r="O52" s="215"/>
      <c r="P52" s="46">
        <f>SUM(P50:P51)</f>
        <v>0</v>
      </c>
      <c r="Q52" s="215"/>
      <c r="R52" s="46">
        <f>SUM(R50:R51)</f>
        <v>0</v>
      </c>
      <c r="S52" s="215"/>
      <c r="T52" s="46">
        <f>SUM(T50:T51)</f>
        <v>0</v>
      </c>
      <c r="U52" s="215"/>
      <c r="V52" s="46">
        <f>SUM(V50:V51)</f>
        <v>0</v>
      </c>
      <c r="W52" s="215"/>
      <c r="X52" s="46">
        <f t="shared" si="0"/>
        <v>0</v>
      </c>
      <c r="Y52" s="215"/>
      <c r="Z52" s="73">
        <f>L52-X52</f>
        <v>0</v>
      </c>
    </row>
    <row r="53" spans="3:26" s="4" customFormat="1" ht="7.5" customHeight="1">
      <c r="C53" s="88"/>
      <c r="K53" s="65"/>
      <c r="L53" s="54"/>
      <c r="M53" s="214"/>
      <c r="N53" s="54"/>
      <c r="O53" s="214"/>
      <c r="P53" s="54"/>
      <c r="Q53" s="214"/>
      <c r="R53" s="54"/>
      <c r="S53" s="214"/>
      <c r="T53" s="54"/>
      <c r="U53" s="214"/>
      <c r="V53" s="54"/>
      <c r="W53" s="214"/>
      <c r="X53" s="54"/>
      <c r="Y53" s="214"/>
      <c r="Z53" s="54"/>
    </row>
    <row r="54" spans="2:26" s="221" customFormat="1" ht="30.75" customHeight="1">
      <c r="B54" s="347"/>
      <c r="C54" s="83" t="str">
        <f>'Monthly Spending Plan Summary'!$O9</f>
        <v>Other Expenses</v>
      </c>
      <c r="D54" s="83"/>
      <c r="E54" s="83"/>
      <c r="F54" s="83"/>
      <c r="G54" s="83"/>
      <c r="H54" s="83"/>
      <c r="I54" s="83"/>
      <c r="J54" s="83"/>
      <c r="K54" s="85">
        <f>'Monthly Spending Plan Summary'!W9</f>
        <v>0</v>
      </c>
      <c r="L54" s="264" t="s">
        <v>14</v>
      </c>
      <c r="M54" s="264"/>
      <c r="N54" s="264" t="s">
        <v>15</v>
      </c>
      <c r="O54" s="264"/>
      <c r="P54" s="264" t="s">
        <v>16</v>
      </c>
      <c r="Q54" s="264"/>
      <c r="R54" s="264" t="s">
        <v>17</v>
      </c>
      <c r="S54" s="264"/>
      <c r="T54" s="264" t="s">
        <v>18</v>
      </c>
      <c r="U54" s="264"/>
      <c r="V54" s="264" t="s">
        <v>19</v>
      </c>
      <c r="W54" s="265"/>
      <c r="X54" s="266" t="s">
        <v>128</v>
      </c>
      <c r="Y54" s="211"/>
      <c r="Z54" s="212" t="s">
        <v>129</v>
      </c>
    </row>
    <row r="55" spans="2:26" ht="16.5">
      <c r="B55" s="321"/>
      <c r="C55" s="344" t="str">
        <f>'Monthly Spending Plan Summary'!$O10</f>
        <v>Medical/dental/prescriptions</v>
      </c>
      <c r="D55" s="20"/>
      <c r="E55" s="20"/>
      <c r="F55" s="20"/>
      <c r="G55" s="20"/>
      <c r="H55" s="20"/>
      <c r="I55" s="20"/>
      <c r="J55" s="20"/>
      <c r="K55" s="65"/>
      <c r="L55" s="45">
        <f>'Monthly Spending Plan Summary'!$X10</f>
        <v>0</v>
      </c>
      <c r="M55" s="214"/>
      <c r="N55" s="47"/>
      <c r="O55" s="214"/>
      <c r="P55" s="47"/>
      <c r="Q55" s="214"/>
      <c r="R55" s="47"/>
      <c r="S55" s="214"/>
      <c r="T55" s="47"/>
      <c r="U55" s="214"/>
      <c r="V55" s="47"/>
      <c r="W55" s="214"/>
      <c r="X55" s="45">
        <f t="shared" si="0"/>
        <v>0</v>
      </c>
      <c r="Y55" s="214"/>
      <c r="Z55" s="72">
        <f aca="true" t="shared" si="4" ref="Z55:Z65">L55-X55</f>
        <v>0</v>
      </c>
    </row>
    <row r="56" spans="2:26" ht="16.5">
      <c r="B56" s="183"/>
      <c r="C56" s="344" t="str">
        <f>'Monthly Spending Plan Summary'!$O11</f>
        <v>Haircuts/personal care</v>
      </c>
      <c r="D56" s="20"/>
      <c r="E56" s="20"/>
      <c r="F56" s="20"/>
      <c r="G56" s="20"/>
      <c r="H56" s="20"/>
      <c r="I56" s="20"/>
      <c r="J56" s="20"/>
      <c r="K56" s="65">
        <f>'Monthly Spending Plan Summary'!W11</f>
        <v>0</v>
      </c>
      <c r="L56" s="53">
        <f>'Monthly Spending Plan Summary'!$X11</f>
        <v>0</v>
      </c>
      <c r="M56" s="214"/>
      <c r="N56" s="50"/>
      <c r="O56" s="214"/>
      <c r="P56" s="50"/>
      <c r="Q56" s="214"/>
      <c r="R56" s="50"/>
      <c r="S56" s="214"/>
      <c r="T56" s="50"/>
      <c r="U56" s="214"/>
      <c r="V56" s="50"/>
      <c r="W56" s="214"/>
      <c r="X56" s="53">
        <f t="shared" si="0"/>
        <v>0</v>
      </c>
      <c r="Y56" s="214"/>
      <c r="Z56" s="79">
        <f t="shared" si="4"/>
        <v>0</v>
      </c>
    </row>
    <row r="57" spans="2:26" ht="16.5">
      <c r="B57" s="183"/>
      <c r="C57" s="344" t="str">
        <f>'Monthly Spending Plan Summary'!$O12</f>
        <v>Club dues</v>
      </c>
      <c r="D57" s="20"/>
      <c r="E57" s="20"/>
      <c r="F57" s="20"/>
      <c r="G57" s="20"/>
      <c r="H57" s="20"/>
      <c r="I57" s="20"/>
      <c r="J57" s="20"/>
      <c r="K57" s="65">
        <f>'Monthly Spending Plan Summary'!W12</f>
        <v>0</v>
      </c>
      <c r="L57" s="53">
        <f>'Monthly Spending Plan Summary'!$X12</f>
        <v>0</v>
      </c>
      <c r="M57" s="214"/>
      <c r="N57" s="50"/>
      <c r="O57" s="214"/>
      <c r="P57" s="50"/>
      <c r="Q57" s="214"/>
      <c r="R57" s="50"/>
      <c r="S57" s="214"/>
      <c r="T57" s="50"/>
      <c r="U57" s="214"/>
      <c r="V57" s="50"/>
      <c r="W57" s="214"/>
      <c r="X57" s="53">
        <f aca="true" t="shared" si="5" ref="X57:X90">SUM(N57:V57)</f>
        <v>0</v>
      </c>
      <c r="Y57" s="214"/>
      <c r="Z57" s="79">
        <f t="shared" si="4"/>
        <v>0</v>
      </c>
    </row>
    <row r="58" spans="2:26" ht="16.5">
      <c r="B58" s="183"/>
      <c r="C58" s="344" t="str">
        <f>'Monthly Spending Plan Summary'!$O13</f>
        <v>Hobbies/sports/activities</v>
      </c>
      <c r="D58" s="20"/>
      <c r="E58" s="20"/>
      <c r="F58" s="20"/>
      <c r="G58" s="20"/>
      <c r="H58" s="20"/>
      <c r="I58" s="20"/>
      <c r="J58" s="20"/>
      <c r="K58" s="65">
        <f>'Monthly Spending Plan Summary'!W13</f>
        <v>0</v>
      </c>
      <c r="L58" s="53">
        <f>'Monthly Spending Plan Summary'!$X13</f>
        <v>0</v>
      </c>
      <c r="M58" s="214"/>
      <c r="N58" s="50"/>
      <c r="O58" s="214"/>
      <c r="P58" s="50"/>
      <c r="Q58" s="214"/>
      <c r="R58" s="50"/>
      <c r="S58" s="214"/>
      <c r="T58" s="50"/>
      <c r="U58" s="214"/>
      <c r="V58" s="50"/>
      <c r="W58" s="214"/>
      <c r="X58" s="53">
        <f t="shared" si="5"/>
        <v>0</v>
      </c>
      <c r="Y58" s="214"/>
      <c r="Z58" s="79">
        <f t="shared" si="4"/>
        <v>0</v>
      </c>
    </row>
    <row r="59" spans="2:26" ht="16.5">
      <c r="B59" s="183"/>
      <c r="C59" s="344" t="str">
        <f>'Monthly Spending Plan Summary'!$O14</f>
        <v>Education/books/publications</v>
      </c>
      <c r="D59" s="20"/>
      <c r="E59" s="20"/>
      <c r="F59" s="20"/>
      <c r="G59" s="20"/>
      <c r="H59" s="20"/>
      <c r="I59" s="20"/>
      <c r="J59" s="20"/>
      <c r="K59" s="67">
        <f>'Monthly Spending Plan Summary'!W14</f>
        <v>0</v>
      </c>
      <c r="L59" s="53">
        <f>'Monthly Spending Plan Summary'!$X14</f>
        <v>0</v>
      </c>
      <c r="M59" s="214"/>
      <c r="N59" s="50"/>
      <c r="O59" s="214"/>
      <c r="P59" s="50"/>
      <c r="Q59" s="214"/>
      <c r="R59" s="50"/>
      <c r="S59" s="214"/>
      <c r="T59" s="50"/>
      <c r="U59" s="214"/>
      <c r="V59" s="50"/>
      <c r="W59" s="214"/>
      <c r="X59" s="53">
        <f t="shared" si="5"/>
        <v>0</v>
      </c>
      <c r="Y59" s="214"/>
      <c r="Z59" s="79">
        <f t="shared" si="4"/>
        <v>0</v>
      </c>
    </row>
    <row r="60" spans="2:26" ht="16.5">
      <c r="B60" s="183"/>
      <c r="C60" s="344" t="str">
        <f>'Monthly Spending Plan Summary'!$O15</f>
        <v>Cell phone</v>
      </c>
      <c r="D60" s="20"/>
      <c r="E60" s="20"/>
      <c r="F60" s="20"/>
      <c r="G60" s="20"/>
      <c r="H60" s="20"/>
      <c r="I60" s="20"/>
      <c r="J60" s="20"/>
      <c r="K60" s="67">
        <f>'Monthly Spending Plan Summary'!W15</f>
        <v>0</v>
      </c>
      <c r="L60" s="53">
        <f>'Monthly Spending Plan Summary'!$X15</f>
        <v>0</v>
      </c>
      <c r="M60" s="214"/>
      <c r="N60" s="50"/>
      <c r="O60" s="214"/>
      <c r="P60" s="50"/>
      <c r="Q60" s="214"/>
      <c r="R60" s="50"/>
      <c r="S60" s="214"/>
      <c r="T60" s="50"/>
      <c r="U60" s="214"/>
      <c r="V60" s="50"/>
      <c r="W60" s="214"/>
      <c r="X60" s="53">
        <f t="shared" si="5"/>
        <v>0</v>
      </c>
      <c r="Y60" s="214"/>
      <c r="Z60" s="79">
        <f t="shared" si="4"/>
        <v>0</v>
      </c>
    </row>
    <row r="61" spans="2:26" ht="16.5">
      <c r="B61" s="183"/>
      <c r="C61" s="344" t="str">
        <f>'Monthly Spending Plan Summary'!$O16</f>
        <v>Drycleaning</v>
      </c>
      <c r="D61" s="20"/>
      <c r="E61" s="20"/>
      <c r="F61" s="20"/>
      <c r="G61" s="20"/>
      <c r="H61" s="20"/>
      <c r="I61" s="20"/>
      <c r="J61" s="20"/>
      <c r="K61" s="67">
        <f>'Monthly Spending Plan Summary'!W16</f>
        <v>0</v>
      </c>
      <c r="L61" s="53">
        <f>'Monthly Spending Plan Summary'!$X16</f>
        <v>0</v>
      </c>
      <c r="M61" s="214"/>
      <c r="N61" s="50"/>
      <c r="O61" s="214"/>
      <c r="P61" s="50"/>
      <c r="Q61" s="214"/>
      <c r="R61" s="50"/>
      <c r="S61" s="214"/>
      <c r="T61" s="50"/>
      <c r="U61" s="214"/>
      <c r="V61" s="50"/>
      <c r="W61" s="214"/>
      <c r="X61" s="53">
        <f t="shared" si="5"/>
        <v>0</v>
      </c>
      <c r="Y61" s="214"/>
      <c r="Z61" s="79">
        <f t="shared" si="4"/>
        <v>0</v>
      </c>
    </row>
    <row r="62" spans="2:26" ht="16.5">
      <c r="B62" s="183"/>
      <c r="C62" s="344" t="str">
        <f>'Monthly Spending Plan Summary'!$O17</f>
        <v>Pet food/grooming/boarding/vet</v>
      </c>
      <c r="D62" s="20"/>
      <c r="E62" s="20"/>
      <c r="F62" s="20"/>
      <c r="G62" s="20"/>
      <c r="H62" s="20"/>
      <c r="I62" s="20"/>
      <c r="J62" s="20"/>
      <c r="K62" s="67">
        <f>'Monthly Spending Plan Summary'!W17</f>
        <v>0</v>
      </c>
      <c r="L62" s="53">
        <f>'Monthly Spending Plan Summary'!$X17</f>
        <v>0</v>
      </c>
      <c r="M62" s="214"/>
      <c r="N62" s="50"/>
      <c r="O62" s="214"/>
      <c r="P62" s="50"/>
      <c r="Q62" s="214"/>
      <c r="R62" s="50"/>
      <c r="S62" s="214"/>
      <c r="T62" s="50"/>
      <c r="U62" s="214"/>
      <c r="V62" s="50"/>
      <c r="W62" s="214"/>
      <c r="X62" s="53">
        <f t="shared" si="5"/>
        <v>0</v>
      </c>
      <c r="Y62" s="214"/>
      <c r="Z62" s="79">
        <f t="shared" si="4"/>
        <v>0</v>
      </c>
    </row>
    <row r="63" spans="2:26" ht="16.5">
      <c r="B63" s="183"/>
      <c r="C63" s="344" t="str">
        <f>'Monthly Spending Plan Summary'!$O18</f>
        <v>Other (click here)</v>
      </c>
      <c r="D63" s="20"/>
      <c r="E63" s="20"/>
      <c r="F63" s="20"/>
      <c r="G63" s="20"/>
      <c r="H63" s="20"/>
      <c r="I63" s="20"/>
      <c r="J63" s="20"/>
      <c r="K63" s="67">
        <f>'Monthly Spending Plan Summary'!W18</f>
        <v>0</v>
      </c>
      <c r="L63" s="53">
        <f>'Monthly Spending Plan Summary'!$X18</f>
        <v>0</v>
      </c>
      <c r="M63" s="214"/>
      <c r="N63" s="50"/>
      <c r="O63" s="214"/>
      <c r="P63" s="50"/>
      <c r="Q63" s="214"/>
      <c r="R63" s="50"/>
      <c r="S63" s="214"/>
      <c r="T63" s="50"/>
      <c r="U63" s="214"/>
      <c r="V63" s="50"/>
      <c r="W63" s="214"/>
      <c r="X63" s="53">
        <f t="shared" si="5"/>
        <v>0</v>
      </c>
      <c r="Y63" s="214"/>
      <c r="Z63" s="79">
        <f t="shared" si="4"/>
        <v>0</v>
      </c>
    </row>
    <row r="64" spans="2:26" ht="16.5">
      <c r="B64" s="167"/>
      <c r="C64" s="344" t="str">
        <f>'Monthly Spending Plan Summary'!$O19</f>
        <v>Other (click here)</v>
      </c>
      <c r="D64" s="276"/>
      <c r="E64" s="276"/>
      <c r="F64" s="276"/>
      <c r="G64" s="276"/>
      <c r="H64" s="276"/>
      <c r="I64" s="276"/>
      <c r="J64" s="20"/>
      <c r="K64" s="65">
        <f>'Monthly Spending Plan Summary'!W19</f>
        <v>0</v>
      </c>
      <c r="L64" s="222">
        <f>'Monthly Spending Plan Summary'!$X19</f>
        <v>0</v>
      </c>
      <c r="M64" s="214"/>
      <c r="N64" s="51"/>
      <c r="O64" s="214"/>
      <c r="P64" s="51"/>
      <c r="Q64" s="214"/>
      <c r="R64" s="51"/>
      <c r="S64" s="214"/>
      <c r="T64" s="51"/>
      <c r="U64" s="214"/>
      <c r="V64" s="51"/>
      <c r="W64" s="214"/>
      <c r="X64" s="222">
        <f t="shared" si="5"/>
        <v>0</v>
      </c>
      <c r="Y64" s="214"/>
      <c r="Z64" s="223">
        <f t="shared" si="4"/>
        <v>0</v>
      </c>
    </row>
    <row r="65" spans="2:26" s="216" customFormat="1" ht="14.25">
      <c r="B65" s="349"/>
      <c r="C65" s="338" t="str">
        <f>'Monthly Spending Plan Summary'!$O20</f>
        <v>  Subtotal</v>
      </c>
      <c r="D65" s="74"/>
      <c r="E65" s="74"/>
      <c r="F65" s="74"/>
      <c r="G65" s="74"/>
      <c r="H65" s="74"/>
      <c r="I65" s="74"/>
      <c r="J65" s="74"/>
      <c r="K65" s="104"/>
      <c r="L65" s="46">
        <f>'Monthly Spending Plan Summary'!$X20</f>
        <v>0</v>
      </c>
      <c r="M65" s="215"/>
      <c r="N65" s="46">
        <f>SUM(N55:N64)</f>
        <v>0</v>
      </c>
      <c r="O65" s="215"/>
      <c r="P65" s="46">
        <f>SUM(P55:P64)</f>
        <v>0</v>
      </c>
      <c r="Q65" s="215"/>
      <c r="R65" s="46">
        <f>SUM(R55:R64)</f>
        <v>0</v>
      </c>
      <c r="S65" s="215"/>
      <c r="T65" s="46">
        <f>SUM(T55:T64)</f>
        <v>0</v>
      </c>
      <c r="U65" s="215"/>
      <c r="V65" s="46">
        <f>SUM(V55:V64)</f>
        <v>0</v>
      </c>
      <c r="W65" s="215"/>
      <c r="X65" s="46">
        <f>SUM(N65:V65)</f>
        <v>0</v>
      </c>
      <c r="Y65" s="215"/>
      <c r="Z65" s="73">
        <f t="shared" si="4"/>
        <v>0</v>
      </c>
    </row>
    <row r="66" spans="3:26" s="4" customFormat="1" ht="7.5" customHeight="1">
      <c r="C66" s="87"/>
      <c r="D66" s="11"/>
      <c r="E66" s="11"/>
      <c r="F66" s="11"/>
      <c r="G66" s="11"/>
      <c r="H66" s="11"/>
      <c r="I66" s="11"/>
      <c r="J66" s="11"/>
      <c r="K66" s="66"/>
      <c r="L66" s="49"/>
      <c r="M66" s="214"/>
      <c r="N66" s="49"/>
      <c r="O66" s="214"/>
      <c r="P66" s="49"/>
      <c r="Q66" s="214"/>
      <c r="R66" s="49"/>
      <c r="S66" s="214"/>
      <c r="T66" s="49"/>
      <c r="U66" s="214"/>
      <c r="V66" s="49"/>
      <c r="W66" s="214"/>
      <c r="X66" s="49"/>
      <c r="Y66" s="214"/>
      <c r="Z66" s="49"/>
    </row>
    <row r="67" spans="2:26" s="221" customFormat="1" ht="30.75" customHeight="1">
      <c r="B67" s="347"/>
      <c r="C67" s="83" t="str">
        <f>'Monthly Spending Plan Summary'!$O22</f>
        <v>Accumulated Expenses</v>
      </c>
      <c r="D67" s="86"/>
      <c r="E67" s="86"/>
      <c r="F67" s="86"/>
      <c r="G67" s="86"/>
      <c r="H67" s="86"/>
      <c r="I67" s="86"/>
      <c r="J67" s="86"/>
      <c r="K67" s="84">
        <f>'Monthly Spending Plan Summary'!W22</f>
        <v>0</v>
      </c>
      <c r="L67" s="264" t="s">
        <v>14</v>
      </c>
      <c r="M67" s="264"/>
      <c r="N67" s="264" t="s">
        <v>15</v>
      </c>
      <c r="O67" s="264"/>
      <c r="P67" s="264" t="s">
        <v>16</v>
      </c>
      <c r="Q67" s="264"/>
      <c r="R67" s="264" t="s">
        <v>17</v>
      </c>
      <c r="S67" s="264"/>
      <c r="T67" s="264" t="s">
        <v>18</v>
      </c>
      <c r="U67" s="264"/>
      <c r="V67" s="264" t="s">
        <v>19</v>
      </c>
      <c r="W67" s="265"/>
      <c r="X67" s="266" t="s">
        <v>128</v>
      </c>
      <c r="Y67" s="211"/>
      <c r="Z67" s="212" t="s">
        <v>129</v>
      </c>
    </row>
    <row r="68" spans="2:26" ht="16.5">
      <c r="B68" s="321"/>
      <c r="C68" s="344" t="str">
        <f>'Monthly Spending Plan Summary'!$O23</f>
        <v>Gifts (see Gift Worksheet)</v>
      </c>
      <c r="D68" s="20"/>
      <c r="E68" s="20"/>
      <c r="F68" s="20"/>
      <c r="G68" s="20"/>
      <c r="H68" s="20"/>
      <c r="I68" s="20"/>
      <c r="J68" s="20"/>
      <c r="K68" s="65"/>
      <c r="L68" s="45">
        <f>'Monthly Spending Plan Summary'!$X23</f>
        <v>0</v>
      </c>
      <c r="M68" s="214"/>
      <c r="N68" s="47"/>
      <c r="O68" s="214"/>
      <c r="P68" s="47"/>
      <c r="Q68" s="214"/>
      <c r="R68" s="47"/>
      <c r="S68" s="214"/>
      <c r="T68" s="47"/>
      <c r="U68" s="214"/>
      <c r="V68" s="47"/>
      <c r="W68" s="214"/>
      <c r="X68" s="45">
        <f t="shared" si="5"/>
        <v>0</v>
      </c>
      <c r="Y68" s="214"/>
      <c r="Z68" s="72">
        <f aca="true" t="shared" si="6" ref="Z68:Z80">L68-X68</f>
        <v>0</v>
      </c>
    </row>
    <row r="69" spans="2:26" ht="16.5">
      <c r="B69" s="183"/>
      <c r="C69" s="344" t="str">
        <f>'Monthly Spending Plan Summary'!$O24</f>
        <v>Christmas (see Gift Worksheet)</v>
      </c>
      <c r="D69" s="20"/>
      <c r="E69" s="20"/>
      <c r="F69" s="20"/>
      <c r="G69" s="20"/>
      <c r="H69" s="20"/>
      <c r="I69" s="20"/>
      <c r="J69" s="20"/>
      <c r="K69" s="67">
        <f>'Monthly Spending Plan Summary'!W24</f>
        <v>0</v>
      </c>
      <c r="L69" s="53">
        <f>'Monthly Spending Plan Summary'!$X24</f>
        <v>0</v>
      </c>
      <c r="M69" s="214"/>
      <c r="N69" s="50"/>
      <c r="O69" s="214"/>
      <c r="P69" s="50"/>
      <c r="Q69" s="214"/>
      <c r="R69" s="50"/>
      <c r="S69" s="214"/>
      <c r="T69" s="50"/>
      <c r="U69" s="214"/>
      <c r="V69" s="50"/>
      <c r="W69" s="214"/>
      <c r="X69" s="53">
        <f t="shared" si="5"/>
        <v>0</v>
      </c>
      <c r="Y69" s="214"/>
      <c r="Z69" s="79">
        <f t="shared" si="6"/>
        <v>0</v>
      </c>
    </row>
    <row r="70" spans="2:26" ht="16.5">
      <c r="B70" s="183"/>
      <c r="C70" s="344" t="str">
        <f>'Monthly Spending Plan Summary'!$O25</f>
        <v>Vacations</v>
      </c>
      <c r="D70" s="20"/>
      <c r="E70" s="20"/>
      <c r="F70" s="20"/>
      <c r="G70" s="20"/>
      <c r="H70" s="20"/>
      <c r="I70" s="20"/>
      <c r="J70" s="20"/>
      <c r="K70" s="65">
        <f>'Monthly Spending Plan Summary'!W25</f>
        <v>0</v>
      </c>
      <c r="L70" s="45">
        <f>'Monthly Spending Plan Summary'!$X25</f>
        <v>0</v>
      </c>
      <c r="M70" s="214"/>
      <c r="N70" s="47"/>
      <c r="O70" s="214"/>
      <c r="P70" s="47"/>
      <c r="Q70" s="214"/>
      <c r="R70" s="47"/>
      <c r="S70" s="214"/>
      <c r="T70" s="47"/>
      <c r="U70" s="214"/>
      <c r="V70" s="47"/>
      <c r="W70" s="214"/>
      <c r="X70" s="45">
        <f t="shared" si="5"/>
        <v>0</v>
      </c>
      <c r="Y70" s="214"/>
      <c r="Z70" s="72">
        <f t="shared" si="6"/>
        <v>0</v>
      </c>
    </row>
    <row r="71" spans="2:26" ht="16.5">
      <c r="B71" s="183"/>
      <c r="C71" s="344" t="str">
        <f>'Monthly Spending Plan Summary'!$O26</f>
        <v>Clothing - adult/children</v>
      </c>
      <c r="D71" s="20"/>
      <c r="E71" s="20"/>
      <c r="F71" s="20"/>
      <c r="G71" s="20"/>
      <c r="H71" s="20"/>
      <c r="I71" s="20"/>
      <c r="J71" s="20"/>
      <c r="K71" s="67">
        <f>'Monthly Spending Plan Summary'!W26</f>
        <v>0</v>
      </c>
      <c r="L71" s="53">
        <f>'Monthly Spending Plan Summary'!$X26</f>
        <v>0</v>
      </c>
      <c r="M71" s="214"/>
      <c r="N71" s="50"/>
      <c r="O71" s="214"/>
      <c r="P71" s="50"/>
      <c r="Q71" s="214"/>
      <c r="R71" s="50"/>
      <c r="S71" s="214"/>
      <c r="T71" s="50"/>
      <c r="U71" s="214"/>
      <c r="V71" s="50"/>
      <c r="W71" s="214"/>
      <c r="X71" s="53">
        <f t="shared" si="5"/>
        <v>0</v>
      </c>
      <c r="Y71" s="214"/>
      <c r="Z71" s="79">
        <f t="shared" si="6"/>
        <v>0</v>
      </c>
    </row>
    <row r="72" spans="2:26" ht="16.5">
      <c r="B72" s="183"/>
      <c r="C72" s="344" t="str">
        <f>'Monthly Spending Plan Summary'!$O27</f>
        <v>Home property taxes</v>
      </c>
      <c r="D72" s="20"/>
      <c r="E72" s="20"/>
      <c r="F72" s="20"/>
      <c r="G72" s="20"/>
      <c r="H72" s="20"/>
      <c r="I72" s="20"/>
      <c r="J72" s="20"/>
      <c r="K72" s="65">
        <f>'Monthly Spending Plan Summary'!W27</f>
        <v>0</v>
      </c>
      <c r="L72" s="45">
        <f>'Monthly Spending Plan Summary'!$X27</f>
        <v>0</v>
      </c>
      <c r="M72" s="214"/>
      <c r="N72" s="47"/>
      <c r="O72" s="214"/>
      <c r="P72" s="47"/>
      <c r="Q72" s="214"/>
      <c r="R72" s="47"/>
      <c r="S72" s="214"/>
      <c r="T72" s="47"/>
      <c r="U72" s="214"/>
      <c r="V72" s="47"/>
      <c r="W72" s="214"/>
      <c r="X72" s="45">
        <f t="shared" si="5"/>
        <v>0</v>
      </c>
      <c r="Y72" s="214"/>
      <c r="Z72" s="72">
        <f t="shared" si="6"/>
        <v>0</v>
      </c>
    </row>
    <row r="73" spans="2:26" ht="16.5">
      <c r="B73" s="183"/>
      <c r="C73" s="344" t="str">
        <f>'Monthly Spending Plan Summary'!$O28</f>
        <v>Home liability insurance</v>
      </c>
      <c r="D73" s="20"/>
      <c r="E73" s="20"/>
      <c r="F73" s="20"/>
      <c r="G73" s="20"/>
      <c r="H73" s="20"/>
      <c r="I73" s="20"/>
      <c r="J73" s="20"/>
      <c r="K73" s="67">
        <f>'Monthly Spending Plan Summary'!W28</f>
        <v>0</v>
      </c>
      <c r="L73" s="53">
        <f>'Monthly Spending Plan Summary'!$X28</f>
        <v>0</v>
      </c>
      <c r="M73" s="214"/>
      <c r="N73" s="50"/>
      <c r="O73" s="214"/>
      <c r="P73" s="50"/>
      <c r="Q73" s="214"/>
      <c r="R73" s="50"/>
      <c r="S73" s="214"/>
      <c r="T73" s="50"/>
      <c r="U73" s="214"/>
      <c r="V73" s="50"/>
      <c r="W73" s="214"/>
      <c r="X73" s="53">
        <f t="shared" si="5"/>
        <v>0</v>
      </c>
      <c r="Y73" s="214"/>
      <c r="Z73" s="79">
        <f t="shared" si="6"/>
        <v>0</v>
      </c>
    </row>
    <row r="74" spans="2:26" ht="16.5">
      <c r="B74" s="183"/>
      <c r="C74" s="344" t="str">
        <f>'Monthly Spending Plan Summary'!$O29</f>
        <v>Homeowner's association fees</v>
      </c>
      <c r="D74" s="20"/>
      <c r="E74" s="20"/>
      <c r="F74" s="20"/>
      <c r="G74" s="20"/>
      <c r="H74" s="20"/>
      <c r="I74" s="20"/>
      <c r="J74" s="20"/>
      <c r="K74" s="67">
        <f>'Monthly Spending Plan Summary'!W29</f>
        <v>0</v>
      </c>
      <c r="L74" s="53">
        <f>'Monthly Spending Plan Summary'!$X29</f>
        <v>0</v>
      </c>
      <c r="M74" s="214"/>
      <c r="N74" s="50"/>
      <c r="O74" s="214"/>
      <c r="P74" s="50"/>
      <c r="Q74" s="214"/>
      <c r="R74" s="50"/>
      <c r="S74" s="214"/>
      <c r="T74" s="50"/>
      <c r="U74" s="214"/>
      <c r="V74" s="50"/>
      <c r="W74" s="214"/>
      <c r="X74" s="53">
        <f t="shared" si="5"/>
        <v>0</v>
      </c>
      <c r="Y74" s="214"/>
      <c r="Z74" s="79">
        <f t="shared" si="6"/>
        <v>0</v>
      </c>
    </row>
    <row r="75" spans="2:26" ht="16.5">
      <c r="B75" s="183"/>
      <c r="C75" s="344" t="str">
        <f>'Monthly Spending Plan Summary'!$O30</f>
        <v>Household repairs/maintenance</v>
      </c>
      <c r="D75" s="20"/>
      <c r="E75" s="20"/>
      <c r="F75" s="20"/>
      <c r="G75" s="20"/>
      <c r="H75" s="20"/>
      <c r="I75" s="20"/>
      <c r="J75" s="20"/>
      <c r="K75" s="67">
        <f>'Monthly Spending Plan Summary'!W30</f>
        <v>0</v>
      </c>
      <c r="L75" s="53">
        <f>'Monthly Spending Plan Summary'!$X30</f>
        <v>0</v>
      </c>
      <c r="M75" s="214"/>
      <c r="N75" s="50"/>
      <c r="O75" s="214"/>
      <c r="P75" s="50"/>
      <c r="Q75" s="214"/>
      <c r="R75" s="50"/>
      <c r="S75" s="214"/>
      <c r="T75" s="50"/>
      <c r="U75" s="214"/>
      <c r="V75" s="50"/>
      <c r="W75" s="214"/>
      <c r="X75" s="53">
        <f t="shared" si="5"/>
        <v>0</v>
      </c>
      <c r="Y75" s="214"/>
      <c r="Z75" s="79">
        <f t="shared" si="6"/>
        <v>0</v>
      </c>
    </row>
    <row r="76" spans="2:26" ht="16.5">
      <c r="B76" s="183"/>
      <c r="C76" s="344" t="str">
        <f>'Monthly Spending Plan Summary'!$O31</f>
        <v>Auto repairs/tires</v>
      </c>
      <c r="D76" s="20"/>
      <c r="E76" s="20"/>
      <c r="F76" s="20"/>
      <c r="G76" s="20"/>
      <c r="H76" s="20"/>
      <c r="I76" s="20"/>
      <c r="J76" s="20"/>
      <c r="K76" s="67">
        <f>'Monthly Spending Plan Summary'!W31</f>
        <v>0</v>
      </c>
      <c r="L76" s="53">
        <f>'Monthly Spending Plan Summary'!$X31</f>
        <v>0</v>
      </c>
      <c r="M76" s="214"/>
      <c r="N76" s="50"/>
      <c r="O76" s="214"/>
      <c r="P76" s="50"/>
      <c r="Q76" s="214"/>
      <c r="R76" s="50"/>
      <c r="S76" s="214"/>
      <c r="T76" s="50"/>
      <c r="U76" s="214"/>
      <c r="V76" s="50"/>
      <c r="W76" s="214"/>
      <c r="X76" s="53">
        <f t="shared" si="5"/>
        <v>0</v>
      </c>
      <c r="Y76" s="214"/>
      <c r="Z76" s="79">
        <f t="shared" si="6"/>
        <v>0</v>
      </c>
    </row>
    <row r="77" spans="2:26" ht="16.5">
      <c r="B77" s="183"/>
      <c r="C77" s="344" t="str">
        <f>'Monthly Spending Plan Summary'!$O32</f>
        <v>Tags/license</v>
      </c>
      <c r="D77" s="20"/>
      <c r="E77" s="20"/>
      <c r="F77" s="20"/>
      <c r="G77" s="20"/>
      <c r="H77" s="20"/>
      <c r="I77" s="20"/>
      <c r="J77" s="20"/>
      <c r="K77" s="67">
        <f>'Monthly Spending Plan Summary'!W32</f>
        <v>0</v>
      </c>
      <c r="L77" s="53">
        <f>'Monthly Spending Plan Summary'!$X32</f>
        <v>0</v>
      </c>
      <c r="M77" s="214"/>
      <c r="N77" s="50"/>
      <c r="O77" s="214"/>
      <c r="P77" s="50"/>
      <c r="Q77" s="214"/>
      <c r="R77" s="50"/>
      <c r="S77" s="214"/>
      <c r="T77" s="50"/>
      <c r="U77" s="214"/>
      <c r="V77" s="50"/>
      <c r="W77" s="214"/>
      <c r="X77" s="53">
        <f t="shared" si="5"/>
        <v>0</v>
      </c>
      <c r="Y77" s="214"/>
      <c r="Z77" s="79">
        <f t="shared" si="6"/>
        <v>0</v>
      </c>
    </row>
    <row r="78" spans="2:26" ht="16.5">
      <c r="B78" s="183"/>
      <c r="C78" s="344" t="str">
        <f>'Monthly Spending Plan Summary'!$O33</f>
        <v>Other (click here)</v>
      </c>
      <c r="D78" s="20"/>
      <c r="E78" s="20"/>
      <c r="F78" s="20"/>
      <c r="G78" s="20"/>
      <c r="H78" s="20"/>
      <c r="I78" s="20"/>
      <c r="J78" s="20"/>
      <c r="K78" s="67">
        <f>'Monthly Spending Plan Summary'!W33</f>
        <v>0</v>
      </c>
      <c r="L78" s="53">
        <f>'Monthly Spending Plan Summary'!$X33</f>
        <v>0</v>
      </c>
      <c r="M78" s="214"/>
      <c r="N78" s="50"/>
      <c r="O78" s="214"/>
      <c r="P78" s="50"/>
      <c r="Q78" s="214"/>
      <c r="R78" s="50"/>
      <c r="S78" s="214"/>
      <c r="T78" s="50"/>
      <c r="U78" s="214"/>
      <c r="V78" s="50"/>
      <c r="W78" s="214"/>
      <c r="X78" s="53">
        <f t="shared" si="5"/>
        <v>0</v>
      </c>
      <c r="Y78" s="214"/>
      <c r="Z78" s="79">
        <f t="shared" si="6"/>
        <v>0</v>
      </c>
    </row>
    <row r="79" spans="2:26" ht="16.5">
      <c r="B79" s="167"/>
      <c r="C79" s="344" t="str">
        <f>'Monthly Spending Plan Summary'!$O34</f>
        <v>Other (click here)</v>
      </c>
      <c r="D79" s="276"/>
      <c r="E79" s="276"/>
      <c r="F79" s="276"/>
      <c r="G79" s="276"/>
      <c r="H79" s="276"/>
      <c r="I79" s="276"/>
      <c r="J79" s="20"/>
      <c r="K79" s="67">
        <f>'Monthly Spending Plan Summary'!W34</f>
        <v>0</v>
      </c>
      <c r="L79" s="222">
        <f>'Monthly Spending Plan Summary'!$X34</f>
        <v>0</v>
      </c>
      <c r="M79" s="214"/>
      <c r="N79" s="51"/>
      <c r="O79" s="214"/>
      <c r="P79" s="51"/>
      <c r="Q79" s="214"/>
      <c r="R79" s="51"/>
      <c r="S79" s="214"/>
      <c r="T79" s="51"/>
      <c r="U79" s="214"/>
      <c r="V79" s="51"/>
      <c r="W79" s="214"/>
      <c r="X79" s="222">
        <f t="shared" si="5"/>
        <v>0</v>
      </c>
      <c r="Y79" s="214"/>
      <c r="Z79" s="223">
        <f t="shared" si="6"/>
        <v>0</v>
      </c>
    </row>
    <row r="80" spans="2:26" s="216" customFormat="1" ht="14.25">
      <c r="B80" s="349"/>
      <c r="C80" s="338" t="str">
        <f>'Monthly Spending Plan Summary'!$O35</f>
        <v>  Subtotal</v>
      </c>
      <c r="D80" s="74"/>
      <c r="E80" s="74"/>
      <c r="F80" s="74"/>
      <c r="G80" s="74"/>
      <c r="H80" s="74"/>
      <c r="I80" s="74"/>
      <c r="J80" s="74"/>
      <c r="K80" s="104"/>
      <c r="L80" s="46">
        <f>'Monthly Spending Plan Summary'!$X35</f>
        <v>0</v>
      </c>
      <c r="M80" s="215"/>
      <c r="N80" s="46">
        <f>SUM(N68:N79)</f>
        <v>0</v>
      </c>
      <c r="O80" s="215"/>
      <c r="P80" s="46">
        <f>SUM(P68:P79)</f>
        <v>0</v>
      </c>
      <c r="Q80" s="215"/>
      <c r="R80" s="46">
        <f>SUM(R68:R79)</f>
        <v>0</v>
      </c>
      <c r="S80" s="215"/>
      <c r="T80" s="46">
        <f>SUM(T68:T79)</f>
        <v>0</v>
      </c>
      <c r="U80" s="215"/>
      <c r="V80" s="46">
        <f>SUM(V68:V79)</f>
        <v>0</v>
      </c>
      <c r="W80" s="215"/>
      <c r="X80" s="46">
        <f t="shared" si="5"/>
        <v>0</v>
      </c>
      <c r="Y80" s="215"/>
      <c r="Z80" s="73">
        <f t="shared" si="6"/>
        <v>0</v>
      </c>
    </row>
    <row r="81" spans="3:26" s="4" customFormat="1" ht="7.5" customHeight="1">
      <c r="C81" s="88"/>
      <c r="D81" s="10"/>
      <c r="E81" s="10"/>
      <c r="F81" s="10"/>
      <c r="G81" s="10"/>
      <c r="H81" s="10"/>
      <c r="I81" s="10"/>
      <c r="J81" s="10"/>
      <c r="K81" s="67"/>
      <c r="L81" s="54"/>
      <c r="M81" s="214"/>
      <c r="N81" s="54"/>
      <c r="O81" s="214"/>
      <c r="P81" s="54"/>
      <c r="Q81" s="214"/>
      <c r="R81" s="54"/>
      <c r="S81" s="214"/>
      <c r="T81" s="54"/>
      <c r="U81" s="214"/>
      <c r="V81" s="54"/>
      <c r="W81" s="214"/>
      <c r="X81" s="54"/>
      <c r="Y81" s="214"/>
      <c r="Z81" s="54"/>
    </row>
    <row r="82" spans="2:26" s="221" customFormat="1" ht="30.75" customHeight="1">
      <c r="B82" s="347"/>
      <c r="C82" s="83" t="str">
        <f>'Monthly Spending Plan Summary'!$O37</f>
        <v>Weekly Disposable Expenses</v>
      </c>
      <c r="D82" s="83"/>
      <c r="E82" s="83"/>
      <c r="F82" s="83"/>
      <c r="G82" s="83"/>
      <c r="H82" s="83"/>
      <c r="I82" s="83"/>
      <c r="J82" s="83"/>
      <c r="K82" s="85">
        <f>'Monthly Spending Plan Summary'!W37</f>
        <v>0</v>
      </c>
      <c r="L82" s="264" t="s">
        <v>14</v>
      </c>
      <c r="M82" s="264"/>
      <c r="N82" s="264" t="s">
        <v>15</v>
      </c>
      <c r="O82" s="264"/>
      <c r="P82" s="264" t="s">
        <v>16</v>
      </c>
      <c r="Q82" s="264"/>
      <c r="R82" s="264" t="s">
        <v>17</v>
      </c>
      <c r="S82" s="264"/>
      <c r="T82" s="264" t="s">
        <v>18</v>
      </c>
      <c r="U82" s="264"/>
      <c r="V82" s="264" t="s">
        <v>19</v>
      </c>
      <c r="W82" s="265"/>
      <c r="X82" s="266" t="s">
        <v>128</v>
      </c>
      <c r="Y82" s="211"/>
      <c r="Z82" s="212" t="s">
        <v>129</v>
      </c>
    </row>
    <row r="83" spans="2:26" ht="16.5">
      <c r="B83" s="321"/>
      <c r="C83" s="344" t="str">
        <f>'Monthly Spending Plan Summary'!$O38</f>
        <v>Groceries</v>
      </c>
      <c r="D83" s="20"/>
      <c r="E83" s="22"/>
      <c r="F83" s="20"/>
      <c r="G83" s="70" t="str">
        <f>'Monthly Spending Plan Summary'!$S38</f>
        <v>$</v>
      </c>
      <c r="H83" s="429">
        <f>SUM('Monthly Spending Plan Summary'!$T38:$U38)</f>
        <v>0</v>
      </c>
      <c r="I83" s="429"/>
      <c r="J83" s="71" t="str">
        <f>'Monthly Spending Plan Summary'!$V38</f>
        <v>/wk</v>
      </c>
      <c r="K83" s="65"/>
      <c r="L83" s="55">
        <f>'Monthly Spending Plan Summary'!$X38</f>
        <v>0</v>
      </c>
      <c r="M83" s="214"/>
      <c r="N83" s="47"/>
      <c r="O83" s="214"/>
      <c r="P83" s="47"/>
      <c r="Q83" s="214"/>
      <c r="R83" s="47"/>
      <c r="S83" s="214"/>
      <c r="T83" s="47"/>
      <c r="U83" s="214"/>
      <c r="V83" s="47"/>
      <c r="W83" s="214"/>
      <c r="X83" s="55">
        <f t="shared" si="5"/>
        <v>0</v>
      </c>
      <c r="Y83" s="214"/>
      <c r="Z83" s="80">
        <f aca="true" t="shared" si="7" ref="Z83:Z90">L83-X83</f>
        <v>0</v>
      </c>
    </row>
    <row r="84" spans="2:26" ht="16.5">
      <c r="B84" s="183"/>
      <c r="C84" s="344" t="str">
        <f>'Monthly Spending Plan Summary'!$O39</f>
        <v>Household items</v>
      </c>
      <c r="D84" s="20"/>
      <c r="E84" s="22"/>
      <c r="F84" s="20"/>
      <c r="G84" s="70"/>
      <c r="H84" s="430">
        <f>SUM('Monthly Spending Plan Summary'!$T39:$U39)</f>
        <v>0</v>
      </c>
      <c r="I84" s="430"/>
      <c r="J84" s="71" t="str">
        <f>'Monthly Spending Plan Summary'!$V39</f>
        <v>/wk</v>
      </c>
      <c r="K84" s="65">
        <f>'Monthly Spending Plan Summary'!W39</f>
        <v>0</v>
      </c>
      <c r="L84" s="56">
        <f>'Monthly Spending Plan Summary'!$X39</f>
        <v>0</v>
      </c>
      <c r="M84" s="214"/>
      <c r="N84" s="207"/>
      <c r="O84" s="214"/>
      <c r="P84" s="207"/>
      <c r="Q84" s="214"/>
      <c r="R84" s="207"/>
      <c r="S84" s="214"/>
      <c r="T84" s="207"/>
      <c r="U84" s="214"/>
      <c r="V84" s="207"/>
      <c r="W84" s="214"/>
      <c r="X84" s="56">
        <f t="shared" si="5"/>
        <v>0</v>
      </c>
      <c r="Y84" s="214"/>
      <c r="Z84" s="81">
        <f t="shared" si="7"/>
        <v>0</v>
      </c>
    </row>
    <row r="85" spans="2:26" ht="16.5">
      <c r="B85" s="183"/>
      <c r="C85" s="344" t="str">
        <f>'Monthly Spending Plan Summary'!$O40</f>
        <v>Meals out</v>
      </c>
      <c r="D85" s="20"/>
      <c r="E85" s="22"/>
      <c r="F85" s="20"/>
      <c r="G85" s="70"/>
      <c r="H85" s="430">
        <f>SUM('Monthly Spending Plan Summary'!$T40:$U40)</f>
        <v>0</v>
      </c>
      <c r="I85" s="430"/>
      <c r="J85" s="71" t="str">
        <f>'Monthly Spending Plan Summary'!$V40</f>
        <v>/wk</v>
      </c>
      <c r="K85" s="65">
        <f>'Monthly Spending Plan Summary'!W40</f>
        <v>0</v>
      </c>
      <c r="L85" s="56">
        <f>'Monthly Spending Plan Summary'!$X40</f>
        <v>0</v>
      </c>
      <c r="M85" s="214"/>
      <c r="N85" s="207"/>
      <c r="O85" s="214"/>
      <c r="P85" s="207"/>
      <c r="Q85" s="214"/>
      <c r="R85" s="207"/>
      <c r="S85" s="214"/>
      <c r="T85" s="207"/>
      <c r="U85" s="214"/>
      <c r="V85" s="207"/>
      <c r="W85" s="214"/>
      <c r="X85" s="56">
        <f t="shared" si="5"/>
        <v>0</v>
      </c>
      <c r="Y85" s="214"/>
      <c r="Z85" s="81">
        <f t="shared" si="7"/>
        <v>0</v>
      </c>
    </row>
    <row r="86" spans="2:26" ht="16.5">
      <c r="B86" s="183"/>
      <c r="C86" s="344" t="str">
        <f>'Monthly Spending Plan Summary'!$O41</f>
        <v>Entertainment</v>
      </c>
      <c r="D86" s="20"/>
      <c r="E86" s="22"/>
      <c r="F86" s="20"/>
      <c r="G86" s="70"/>
      <c r="H86" s="430">
        <f>SUM('Monthly Spending Plan Summary'!$T41:$U41)</f>
        <v>0</v>
      </c>
      <c r="I86" s="430"/>
      <c r="J86" s="71" t="str">
        <f>'Monthly Spending Plan Summary'!$V41</f>
        <v>/wk</v>
      </c>
      <c r="K86" s="65">
        <f>'Monthly Spending Plan Summary'!W41</f>
        <v>0</v>
      </c>
      <c r="L86" s="56">
        <f>'Monthly Spending Plan Summary'!$X41</f>
        <v>0</v>
      </c>
      <c r="M86" s="214"/>
      <c r="N86" s="207"/>
      <c r="O86" s="214"/>
      <c r="P86" s="207"/>
      <c r="Q86" s="214"/>
      <c r="R86" s="207"/>
      <c r="S86" s="214"/>
      <c r="T86" s="207"/>
      <c r="U86" s="214"/>
      <c r="V86" s="207"/>
      <c r="W86" s="214"/>
      <c r="X86" s="56">
        <f t="shared" si="5"/>
        <v>0</v>
      </c>
      <c r="Y86" s="214"/>
      <c r="Z86" s="81">
        <f t="shared" si="7"/>
        <v>0</v>
      </c>
    </row>
    <row r="87" spans="2:26" ht="16.5">
      <c r="B87" s="183"/>
      <c r="C87" s="344" t="str">
        <f>'Monthly Spending Plan Summary'!$O42</f>
        <v>Children's entertainment</v>
      </c>
      <c r="D87" s="20"/>
      <c r="E87" s="22"/>
      <c r="F87" s="20"/>
      <c r="G87" s="70"/>
      <c r="H87" s="430">
        <f>SUM('Monthly Spending Plan Summary'!$T42:$U42)</f>
        <v>0</v>
      </c>
      <c r="I87" s="430"/>
      <c r="J87" s="71" t="str">
        <f>'Monthly Spending Plan Summary'!$V42</f>
        <v>/wk</v>
      </c>
      <c r="K87" s="67">
        <f>'Monthly Spending Plan Summary'!W42</f>
        <v>0</v>
      </c>
      <c r="L87" s="56">
        <f>'Monthly Spending Plan Summary'!$X42</f>
        <v>0</v>
      </c>
      <c r="M87" s="214"/>
      <c r="N87" s="207"/>
      <c r="O87" s="214"/>
      <c r="P87" s="207"/>
      <c r="Q87" s="214"/>
      <c r="R87" s="207"/>
      <c r="S87" s="214"/>
      <c r="T87" s="207"/>
      <c r="U87" s="214"/>
      <c r="V87" s="207"/>
      <c r="W87" s="214"/>
      <c r="X87" s="56">
        <f t="shared" si="5"/>
        <v>0</v>
      </c>
      <c r="Y87" s="214"/>
      <c r="Z87" s="81">
        <f t="shared" si="7"/>
        <v>0</v>
      </c>
    </row>
    <row r="88" spans="2:26" ht="16.5">
      <c r="B88" s="183"/>
      <c r="C88" s="344" t="str">
        <f>'Monthly Spending Plan Summary'!$O43</f>
        <v>Other (click here)</v>
      </c>
      <c r="D88" s="20"/>
      <c r="E88" s="22"/>
      <c r="F88" s="20"/>
      <c r="G88" s="70"/>
      <c r="H88" s="430">
        <f>SUM('Monthly Spending Plan Summary'!$T43:$U43)</f>
        <v>0</v>
      </c>
      <c r="I88" s="430"/>
      <c r="J88" s="71" t="str">
        <f>'Monthly Spending Plan Summary'!$V43</f>
        <v>/wk</v>
      </c>
      <c r="K88" s="65">
        <f>'Monthly Spending Plan Summary'!W43</f>
        <v>0</v>
      </c>
      <c r="L88" s="56">
        <f>'Monthly Spending Plan Summary'!$X43</f>
        <v>0</v>
      </c>
      <c r="M88" s="214"/>
      <c r="N88" s="207"/>
      <c r="O88" s="214"/>
      <c r="P88" s="207"/>
      <c r="Q88" s="214"/>
      <c r="R88" s="207"/>
      <c r="S88" s="214"/>
      <c r="T88" s="207"/>
      <c r="U88" s="214"/>
      <c r="V88" s="207"/>
      <c r="W88" s="214"/>
      <c r="X88" s="56">
        <f t="shared" si="5"/>
        <v>0</v>
      </c>
      <c r="Y88" s="214"/>
      <c r="Z88" s="81">
        <f t="shared" si="7"/>
        <v>0</v>
      </c>
    </row>
    <row r="89" spans="2:26" ht="16.5">
      <c r="B89" s="167"/>
      <c r="C89" s="344" t="str">
        <f>'Monthly Spending Plan Summary'!$O44</f>
        <v>Other (click here)</v>
      </c>
      <c r="D89" s="276"/>
      <c r="E89" s="276"/>
      <c r="F89" s="276"/>
      <c r="G89" s="70"/>
      <c r="H89" s="431">
        <f>SUM('Monthly Spending Plan Summary'!$T44:$U44)</f>
        <v>0</v>
      </c>
      <c r="I89" s="431"/>
      <c r="J89" s="71" t="str">
        <f>'Monthly Spending Plan Summary'!$V44</f>
        <v>/wk</v>
      </c>
      <c r="K89" s="65">
        <f>'Monthly Spending Plan Summary'!W44</f>
        <v>0</v>
      </c>
      <c r="L89" s="57">
        <f>'Monthly Spending Plan Summary'!$X44</f>
        <v>0</v>
      </c>
      <c r="M89" s="214"/>
      <c r="N89" s="208"/>
      <c r="O89" s="214"/>
      <c r="P89" s="208"/>
      <c r="Q89" s="214"/>
      <c r="R89" s="208"/>
      <c r="S89" s="214"/>
      <c r="T89" s="208"/>
      <c r="U89" s="214"/>
      <c r="V89" s="208"/>
      <c r="W89" s="214"/>
      <c r="X89" s="57">
        <f t="shared" si="5"/>
        <v>0</v>
      </c>
      <c r="Y89" s="214"/>
      <c r="Z89" s="82">
        <f t="shared" si="7"/>
        <v>0</v>
      </c>
    </row>
    <row r="90" spans="2:26" s="216" customFormat="1" ht="14.25">
      <c r="B90" s="349"/>
      <c r="C90" s="338" t="str">
        <f>'Monthly Spending Plan Summary'!$O45</f>
        <v>  Total Weekly Cash</v>
      </c>
      <c r="D90" s="74"/>
      <c r="E90" s="74"/>
      <c r="F90" s="74"/>
      <c r="G90" s="74"/>
      <c r="H90" s="428">
        <f>SUM('Monthly Spending Plan Summary'!$T45:$U45)</f>
        <v>0</v>
      </c>
      <c r="I90" s="428"/>
      <c r="J90" s="74"/>
      <c r="K90" s="104"/>
      <c r="L90" s="46">
        <f>'Monthly Spending Plan Summary'!$X45</f>
        <v>0</v>
      </c>
      <c r="M90" s="215"/>
      <c r="N90" s="46">
        <f>SUM(N83:N89)</f>
        <v>0</v>
      </c>
      <c r="O90" s="215"/>
      <c r="P90" s="46">
        <f>SUM(P83:P89)</f>
        <v>0</v>
      </c>
      <c r="Q90" s="215"/>
      <c r="R90" s="46">
        <f>SUM(R83:R89)</f>
        <v>0</v>
      </c>
      <c r="S90" s="215"/>
      <c r="T90" s="46">
        <f>SUM(T83:T89)</f>
        <v>0</v>
      </c>
      <c r="U90" s="215"/>
      <c r="V90" s="46">
        <f>SUM(V83:V89)</f>
        <v>0</v>
      </c>
      <c r="W90" s="215"/>
      <c r="X90" s="46">
        <f t="shared" si="5"/>
        <v>0</v>
      </c>
      <c r="Y90" s="215"/>
      <c r="Z90" s="73">
        <f t="shared" si="7"/>
        <v>0</v>
      </c>
    </row>
    <row r="91" spans="3:26" ht="7.5" customHeight="1">
      <c r="C91" s="217"/>
      <c r="D91" s="216"/>
      <c r="E91" s="216"/>
      <c r="F91" s="216"/>
      <c r="G91" s="216"/>
      <c r="H91" s="216"/>
      <c r="I91" s="216"/>
      <c r="J91" s="216"/>
      <c r="K91" s="218"/>
      <c r="L91" s="219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20"/>
      <c r="Z91" s="214"/>
    </row>
    <row r="92" spans="2:26" s="221" customFormat="1" ht="30.75" customHeight="1">
      <c r="B92" s="347"/>
      <c r="C92" s="83" t="s">
        <v>28</v>
      </c>
      <c r="D92" s="83"/>
      <c r="E92" s="83"/>
      <c r="F92" s="83"/>
      <c r="G92" s="83"/>
      <c r="H92" s="83"/>
      <c r="I92" s="83"/>
      <c r="J92" s="83"/>
      <c r="K92" s="84"/>
      <c r="L92" s="264" t="s">
        <v>14</v>
      </c>
      <c r="M92" s="264"/>
      <c r="N92" s="264" t="s">
        <v>15</v>
      </c>
      <c r="O92" s="264"/>
      <c r="P92" s="264" t="s">
        <v>16</v>
      </c>
      <c r="Q92" s="264"/>
      <c r="R92" s="264" t="s">
        <v>17</v>
      </c>
      <c r="S92" s="264"/>
      <c r="T92" s="264" t="s">
        <v>18</v>
      </c>
      <c r="U92" s="264"/>
      <c r="V92" s="264" t="s">
        <v>19</v>
      </c>
      <c r="W92" s="265"/>
      <c r="X92" s="266" t="s">
        <v>128</v>
      </c>
      <c r="Y92" s="211"/>
      <c r="Z92" s="212" t="s">
        <v>129</v>
      </c>
    </row>
    <row r="93" spans="2:26" ht="16.5">
      <c r="B93" s="321"/>
      <c r="C93" s="343">
        <f>'Debt Worksheet '!$C5</f>
        <v>0</v>
      </c>
      <c r="D93" s="98"/>
      <c r="E93" s="98"/>
      <c r="F93" s="98"/>
      <c r="G93" s="98"/>
      <c r="H93" s="97"/>
      <c r="I93" s="97"/>
      <c r="J93" s="97"/>
      <c r="K93" s="117"/>
      <c r="L93" s="226">
        <f>'Debt Worksheet '!$K5</f>
        <v>0</v>
      </c>
      <c r="M93" s="214"/>
      <c r="N93" s="58"/>
      <c r="O93" s="214"/>
      <c r="P93" s="58"/>
      <c r="Q93" s="214"/>
      <c r="R93" s="58"/>
      <c r="S93" s="214"/>
      <c r="T93" s="58"/>
      <c r="U93" s="214"/>
      <c r="V93" s="58"/>
      <c r="W93" s="214"/>
      <c r="X93" s="227">
        <f aca="true" t="shared" si="8" ref="X93:X118">SUM(N93:V93)</f>
        <v>0</v>
      </c>
      <c r="Y93" s="214"/>
      <c r="Z93" s="228">
        <f aca="true" t="shared" si="9" ref="Z93:Z118">L93-X93</f>
        <v>0</v>
      </c>
    </row>
    <row r="94" spans="2:26" ht="16.5">
      <c r="B94" s="183"/>
      <c r="C94" s="343">
        <f>'Debt Worksheet '!$C6</f>
        <v>0</v>
      </c>
      <c r="D94" s="98"/>
      <c r="E94" s="98"/>
      <c r="F94" s="98"/>
      <c r="G94" s="98"/>
      <c r="H94" s="97"/>
      <c r="I94" s="97"/>
      <c r="J94" s="97"/>
      <c r="K94" s="117"/>
      <c r="L94" s="56">
        <f>'Debt Worksheet '!$K6</f>
        <v>0</v>
      </c>
      <c r="M94" s="214"/>
      <c r="N94" s="59"/>
      <c r="O94" s="214"/>
      <c r="P94" s="59"/>
      <c r="Q94" s="214"/>
      <c r="R94" s="59"/>
      <c r="S94" s="214"/>
      <c r="T94" s="59"/>
      <c r="U94" s="214"/>
      <c r="V94" s="59"/>
      <c r="W94" s="214"/>
      <c r="X94" s="229">
        <f t="shared" si="8"/>
        <v>0</v>
      </c>
      <c r="Y94" s="214"/>
      <c r="Z94" s="230">
        <f t="shared" si="9"/>
        <v>0</v>
      </c>
    </row>
    <row r="95" spans="2:26" ht="16.5">
      <c r="B95" s="183"/>
      <c r="C95" s="343">
        <f>'Debt Worksheet '!$C7</f>
        <v>0</v>
      </c>
      <c r="D95" s="98"/>
      <c r="E95" s="98"/>
      <c r="F95" s="98"/>
      <c r="G95" s="98"/>
      <c r="H95" s="97"/>
      <c r="I95" s="97"/>
      <c r="J95" s="97"/>
      <c r="K95" s="117"/>
      <c r="L95" s="56">
        <f>'Debt Worksheet '!$K7</f>
        <v>0</v>
      </c>
      <c r="M95" s="214"/>
      <c r="N95" s="59"/>
      <c r="O95" s="214"/>
      <c r="P95" s="59"/>
      <c r="Q95" s="214"/>
      <c r="R95" s="59"/>
      <c r="S95" s="214"/>
      <c r="T95" s="59"/>
      <c r="U95" s="214"/>
      <c r="V95" s="59"/>
      <c r="W95" s="214"/>
      <c r="X95" s="229">
        <f t="shared" si="8"/>
        <v>0</v>
      </c>
      <c r="Y95" s="214"/>
      <c r="Z95" s="230">
        <f t="shared" si="9"/>
        <v>0</v>
      </c>
    </row>
    <row r="96" spans="2:26" ht="16.5">
      <c r="B96" s="183"/>
      <c r="C96" s="343">
        <f>'Debt Worksheet '!$C8</f>
        <v>0</v>
      </c>
      <c r="D96" s="98"/>
      <c r="E96" s="98"/>
      <c r="F96" s="98"/>
      <c r="G96" s="98"/>
      <c r="H96" s="97"/>
      <c r="I96" s="97"/>
      <c r="J96" s="97"/>
      <c r="K96" s="117"/>
      <c r="L96" s="56">
        <f>'Debt Worksheet '!$K8</f>
        <v>0</v>
      </c>
      <c r="M96" s="214"/>
      <c r="N96" s="59"/>
      <c r="O96" s="214"/>
      <c r="P96" s="59"/>
      <c r="Q96" s="214"/>
      <c r="R96" s="59"/>
      <c r="S96" s="214"/>
      <c r="T96" s="59"/>
      <c r="U96" s="214"/>
      <c r="V96" s="59"/>
      <c r="W96" s="214"/>
      <c r="X96" s="229">
        <f t="shared" si="8"/>
        <v>0</v>
      </c>
      <c r="Y96" s="214"/>
      <c r="Z96" s="230">
        <f t="shared" si="9"/>
        <v>0</v>
      </c>
    </row>
    <row r="97" spans="2:26" ht="16.5">
      <c r="B97" s="183"/>
      <c r="C97" s="343">
        <f>'Debt Worksheet '!$C9</f>
        <v>0</v>
      </c>
      <c r="D97" s="98"/>
      <c r="E97" s="98"/>
      <c r="F97" s="98"/>
      <c r="G97" s="98"/>
      <c r="H97" s="97"/>
      <c r="I97" s="97"/>
      <c r="J97" s="97"/>
      <c r="K97" s="117"/>
      <c r="L97" s="56">
        <f>'Debt Worksheet '!$K9</f>
        <v>0</v>
      </c>
      <c r="M97" s="214"/>
      <c r="N97" s="59"/>
      <c r="O97" s="214"/>
      <c r="P97" s="59"/>
      <c r="Q97" s="214"/>
      <c r="R97" s="59"/>
      <c r="S97" s="214"/>
      <c r="T97" s="59"/>
      <c r="U97" s="214"/>
      <c r="V97" s="59"/>
      <c r="W97" s="214"/>
      <c r="X97" s="229">
        <f t="shared" si="8"/>
        <v>0</v>
      </c>
      <c r="Y97" s="214"/>
      <c r="Z97" s="230">
        <f t="shared" si="9"/>
        <v>0</v>
      </c>
    </row>
    <row r="98" spans="2:26" ht="16.5">
      <c r="B98" s="183"/>
      <c r="C98" s="343">
        <f>'Debt Worksheet '!$C10</f>
        <v>0</v>
      </c>
      <c r="D98" s="98"/>
      <c r="E98" s="98"/>
      <c r="F98" s="98"/>
      <c r="G98" s="98"/>
      <c r="H98" s="97"/>
      <c r="I98" s="97"/>
      <c r="J98" s="97"/>
      <c r="K98" s="117"/>
      <c r="L98" s="56">
        <f>'Debt Worksheet '!$K10</f>
        <v>0</v>
      </c>
      <c r="M98" s="214"/>
      <c r="N98" s="59"/>
      <c r="O98" s="214"/>
      <c r="P98" s="59"/>
      <c r="Q98" s="214"/>
      <c r="R98" s="59"/>
      <c r="S98" s="214"/>
      <c r="T98" s="59"/>
      <c r="U98" s="214"/>
      <c r="V98" s="59"/>
      <c r="W98" s="214"/>
      <c r="X98" s="229">
        <f t="shared" si="8"/>
        <v>0</v>
      </c>
      <c r="Y98" s="214"/>
      <c r="Z98" s="230">
        <f t="shared" si="9"/>
        <v>0</v>
      </c>
    </row>
    <row r="99" spans="2:26" ht="16.5">
      <c r="B99" s="183"/>
      <c r="C99" s="343">
        <f>'Debt Worksheet '!$C11</f>
        <v>0</v>
      </c>
      <c r="D99" s="98"/>
      <c r="E99" s="98"/>
      <c r="F99" s="98"/>
      <c r="G99" s="98"/>
      <c r="H99" s="97"/>
      <c r="I99" s="97"/>
      <c r="J99" s="97"/>
      <c r="K99" s="117"/>
      <c r="L99" s="56">
        <f>'Debt Worksheet '!$K11</f>
        <v>0</v>
      </c>
      <c r="M99" s="214"/>
      <c r="N99" s="59"/>
      <c r="O99" s="214"/>
      <c r="P99" s="59"/>
      <c r="Q99" s="214"/>
      <c r="R99" s="59"/>
      <c r="S99" s="214"/>
      <c r="T99" s="59"/>
      <c r="U99" s="214"/>
      <c r="V99" s="59"/>
      <c r="W99" s="214"/>
      <c r="X99" s="229">
        <f t="shared" si="8"/>
        <v>0</v>
      </c>
      <c r="Y99" s="214"/>
      <c r="Z99" s="230">
        <f t="shared" si="9"/>
        <v>0</v>
      </c>
    </row>
    <row r="100" spans="2:26" ht="16.5">
      <c r="B100" s="183"/>
      <c r="C100" s="343">
        <f>'Debt Worksheet '!$C12</f>
        <v>0</v>
      </c>
      <c r="D100" s="98"/>
      <c r="E100" s="98"/>
      <c r="F100" s="98"/>
      <c r="G100" s="98"/>
      <c r="H100" s="97"/>
      <c r="I100" s="97"/>
      <c r="J100" s="97"/>
      <c r="K100" s="117"/>
      <c r="L100" s="56">
        <f>'Debt Worksheet '!$K12</f>
        <v>0</v>
      </c>
      <c r="M100" s="214"/>
      <c r="N100" s="59"/>
      <c r="O100" s="214"/>
      <c r="P100" s="59"/>
      <c r="Q100" s="214"/>
      <c r="R100" s="59"/>
      <c r="S100" s="214"/>
      <c r="T100" s="59"/>
      <c r="U100" s="214"/>
      <c r="V100" s="59"/>
      <c r="W100" s="214"/>
      <c r="X100" s="229">
        <f t="shared" si="8"/>
        <v>0</v>
      </c>
      <c r="Y100" s="214"/>
      <c r="Z100" s="230">
        <f t="shared" si="9"/>
        <v>0</v>
      </c>
    </row>
    <row r="101" spans="2:26" ht="16.5">
      <c r="B101" s="183"/>
      <c r="C101" s="343">
        <f>'Debt Worksheet '!$C13</f>
        <v>0</v>
      </c>
      <c r="D101" s="98"/>
      <c r="E101" s="98"/>
      <c r="F101" s="98"/>
      <c r="G101" s="98"/>
      <c r="H101" s="97"/>
      <c r="I101" s="97"/>
      <c r="J101" s="97"/>
      <c r="K101" s="117"/>
      <c r="L101" s="56">
        <f>'Debt Worksheet '!$K13</f>
        <v>0</v>
      </c>
      <c r="M101" s="214"/>
      <c r="N101" s="59"/>
      <c r="O101" s="214"/>
      <c r="P101" s="59"/>
      <c r="Q101" s="214"/>
      <c r="R101" s="59"/>
      <c r="S101" s="214"/>
      <c r="T101" s="59"/>
      <c r="U101" s="214"/>
      <c r="V101" s="59"/>
      <c r="W101" s="214"/>
      <c r="X101" s="229">
        <f t="shared" si="8"/>
        <v>0</v>
      </c>
      <c r="Y101" s="214"/>
      <c r="Z101" s="230">
        <f t="shared" si="9"/>
        <v>0</v>
      </c>
    </row>
    <row r="102" spans="2:26" ht="16.5">
      <c r="B102" s="183"/>
      <c r="C102" s="343">
        <f>'Debt Worksheet '!$C14</f>
        <v>0</v>
      </c>
      <c r="D102" s="98"/>
      <c r="E102" s="98"/>
      <c r="F102" s="98"/>
      <c r="G102" s="98"/>
      <c r="H102" s="97"/>
      <c r="I102" s="97"/>
      <c r="J102" s="97"/>
      <c r="K102" s="117"/>
      <c r="L102" s="56">
        <f>'Debt Worksheet '!$K14</f>
        <v>0</v>
      </c>
      <c r="M102" s="214"/>
      <c r="N102" s="59"/>
      <c r="O102" s="214"/>
      <c r="P102" s="59"/>
      <c r="Q102" s="214"/>
      <c r="R102" s="59"/>
      <c r="S102" s="214"/>
      <c r="T102" s="59"/>
      <c r="U102" s="214"/>
      <c r="V102" s="59"/>
      <c r="W102" s="214"/>
      <c r="X102" s="229">
        <f t="shared" si="8"/>
        <v>0</v>
      </c>
      <c r="Y102" s="214"/>
      <c r="Z102" s="230">
        <f t="shared" si="9"/>
        <v>0</v>
      </c>
    </row>
    <row r="103" spans="2:26" ht="16.5">
      <c r="B103" s="183"/>
      <c r="C103" s="343">
        <f>'Debt Worksheet '!$C15</f>
        <v>0</v>
      </c>
      <c r="D103" s="98"/>
      <c r="E103" s="98"/>
      <c r="F103" s="98"/>
      <c r="G103" s="98"/>
      <c r="H103" s="97"/>
      <c r="I103" s="97"/>
      <c r="J103" s="97"/>
      <c r="K103" s="117"/>
      <c r="L103" s="56">
        <f>'Debt Worksheet '!$K15</f>
        <v>0</v>
      </c>
      <c r="M103" s="214"/>
      <c r="N103" s="59"/>
      <c r="O103" s="214"/>
      <c r="P103" s="59"/>
      <c r="Q103" s="214"/>
      <c r="R103" s="59"/>
      <c r="S103" s="214"/>
      <c r="T103" s="59"/>
      <c r="U103" s="214"/>
      <c r="V103" s="59"/>
      <c r="W103" s="214"/>
      <c r="X103" s="229">
        <f t="shared" si="8"/>
        <v>0</v>
      </c>
      <c r="Y103" s="214"/>
      <c r="Z103" s="230">
        <f t="shared" si="9"/>
        <v>0</v>
      </c>
    </row>
    <row r="104" spans="2:26" ht="16.5">
      <c r="B104" s="183"/>
      <c r="C104" s="343">
        <f>'Debt Worksheet '!$C16</f>
        <v>0</v>
      </c>
      <c r="D104" s="98"/>
      <c r="E104" s="98"/>
      <c r="F104" s="98"/>
      <c r="G104" s="98"/>
      <c r="H104" s="97"/>
      <c r="I104" s="97"/>
      <c r="J104" s="97"/>
      <c r="K104" s="117"/>
      <c r="L104" s="56">
        <f>'Debt Worksheet '!$K16</f>
        <v>0</v>
      </c>
      <c r="M104" s="214"/>
      <c r="N104" s="59"/>
      <c r="O104" s="214"/>
      <c r="P104" s="59"/>
      <c r="Q104" s="214"/>
      <c r="R104" s="59"/>
      <c r="S104" s="214"/>
      <c r="T104" s="59"/>
      <c r="U104" s="214"/>
      <c r="V104" s="59"/>
      <c r="W104" s="214"/>
      <c r="X104" s="229">
        <f t="shared" si="8"/>
        <v>0</v>
      </c>
      <c r="Y104" s="214"/>
      <c r="Z104" s="230">
        <f t="shared" si="9"/>
        <v>0</v>
      </c>
    </row>
    <row r="105" spans="2:26" ht="16.5">
      <c r="B105" s="183"/>
      <c r="C105" s="343">
        <f>'Debt Worksheet '!$C17</f>
        <v>0</v>
      </c>
      <c r="D105" s="98"/>
      <c r="E105" s="98"/>
      <c r="F105" s="98"/>
      <c r="G105" s="98"/>
      <c r="H105" s="97"/>
      <c r="I105" s="97"/>
      <c r="J105" s="97"/>
      <c r="K105" s="117"/>
      <c r="L105" s="56">
        <f>'Debt Worksheet '!$K17</f>
        <v>0</v>
      </c>
      <c r="M105" s="214"/>
      <c r="N105" s="59"/>
      <c r="O105" s="214"/>
      <c r="P105" s="59"/>
      <c r="Q105" s="214"/>
      <c r="R105" s="59"/>
      <c r="S105" s="214"/>
      <c r="T105" s="59"/>
      <c r="U105" s="214"/>
      <c r="V105" s="59"/>
      <c r="W105" s="214"/>
      <c r="X105" s="229">
        <f t="shared" si="8"/>
        <v>0</v>
      </c>
      <c r="Y105" s="214"/>
      <c r="Z105" s="230">
        <f t="shared" si="9"/>
        <v>0</v>
      </c>
    </row>
    <row r="106" spans="2:26" ht="16.5">
      <c r="B106" s="183"/>
      <c r="C106" s="343">
        <f>'Debt Worksheet '!$C18</f>
        <v>0</v>
      </c>
      <c r="D106" s="98"/>
      <c r="E106" s="98"/>
      <c r="F106" s="98"/>
      <c r="G106" s="98"/>
      <c r="H106" s="97"/>
      <c r="I106" s="97"/>
      <c r="J106" s="97"/>
      <c r="K106" s="117"/>
      <c r="L106" s="56">
        <f>'Debt Worksheet '!$K18</f>
        <v>0</v>
      </c>
      <c r="M106" s="214"/>
      <c r="N106" s="59"/>
      <c r="O106" s="214"/>
      <c r="P106" s="59"/>
      <c r="Q106" s="214"/>
      <c r="R106" s="59"/>
      <c r="S106" s="214"/>
      <c r="T106" s="59"/>
      <c r="U106" s="214"/>
      <c r="V106" s="59"/>
      <c r="W106" s="214"/>
      <c r="X106" s="229">
        <f t="shared" si="8"/>
        <v>0</v>
      </c>
      <c r="Y106" s="214"/>
      <c r="Z106" s="230">
        <f t="shared" si="9"/>
        <v>0</v>
      </c>
    </row>
    <row r="107" spans="2:26" ht="16.5">
      <c r="B107" s="183"/>
      <c r="C107" s="343">
        <f>'Debt Worksheet '!$C19</f>
        <v>0</v>
      </c>
      <c r="D107" s="98"/>
      <c r="E107" s="98"/>
      <c r="F107" s="98"/>
      <c r="G107" s="98"/>
      <c r="H107" s="97"/>
      <c r="I107" s="97"/>
      <c r="J107" s="97"/>
      <c r="K107" s="117"/>
      <c r="L107" s="56">
        <f>'Debt Worksheet '!$K19</f>
        <v>0</v>
      </c>
      <c r="M107" s="214"/>
      <c r="N107" s="59"/>
      <c r="O107" s="214"/>
      <c r="P107" s="59"/>
      <c r="Q107" s="214"/>
      <c r="R107" s="59"/>
      <c r="S107" s="214"/>
      <c r="T107" s="59"/>
      <c r="U107" s="214"/>
      <c r="V107" s="59"/>
      <c r="W107" s="214"/>
      <c r="X107" s="229">
        <f t="shared" si="8"/>
        <v>0</v>
      </c>
      <c r="Y107" s="214"/>
      <c r="Z107" s="230">
        <f t="shared" si="9"/>
        <v>0</v>
      </c>
    </row>
    <row r="108" spans="2:26" ht="16.5">
      <c r="B108" s="183"/>
      <c r="C108" s="343">
        <f>'Debt Worksheet '!$C20</f>
        <v>0</v>
      </c>
      <c r="D108" s="98"/>
      <c r="E108" s="98"/>
      <c r="F108" s="98"/>
      <c r="G108" s="98"/>
      <c r="H108" s="97"/>
      <c r="I108" s="97"/>
      <c r="J108" s="97"/>
      <c r="K108" s="117"/>
      <c r="L108" s="56">
        <f>'Debt Worksheet '!$K20</f>
        <v>0</v>
      </c>
      <c r="M108" s="214"/>
      <c r="N108" s="59"/>
      <c r="O108" s="214"/>
      <c r="P108" s="59"/>
      <c r="Q108" s="214"/>
      <c r="R108" s="59"/>
      <c r="S108" s="214"/>
      <c r="T108" s="59"/>
      <c r="U108" s="214"/>
      <c r="V108" s="59"/>
      <c r="W108" s="214"/>
      <c r="X108" s="229">
        <f t="shared" si="8"/>
        <v>0</v>
      </c>
      <c r="Y108" s="214"/>
      <c r="Z108" s="230">
        <f t="shared" si="9"/>
        <v>0</v>
      </c>
    </row>
    <row r="109" spans="2:26" ht="16.5">
      <c r="B109" s="183"/>
      <c r="C109" s="343">
        <f>'Debt Worksheet '!$C21</f>
        <v>0</v>
      </c>
      <c r="D109" s="98"/>
      <c r="E109" s="98"/>
      <c r="F109" s="98"/>
      <c r="G109" s="98"/>
      <c r="H109" s="97"/>
      <c r="I109" s="97"/>
      <c r="J109" s="97"/>
      <c r="K109" s="117"/>
      <c r="L109" s="56">
        <f>'Debt Worksheet '!$K21</f>
        <v>0</v>
      </c>
      <c r="M109" s="214"/>
      <c r="N109" s="59"/>
      <c r="O109" s="214"/>
      <c r="P109" s="59"/>
      <c r="Q109" s="214"/>
      <c r="R109" s="59"/>
      <c r="S109" s="214"/>
      <c r="T109" s="59"/>
      <c r="U109" s="214"/>
      <c r="V109" s="59"/>
      <c r="W109" s="214"/>
      <c r="X109" s="229">
        <f t="shared" si="8"/>
        <v>0</v>
      </c>
      <c r="Y109" s="214"/>
      <c r="Z109" s="230">
        <f t="shared" si="9"/>
        <v>0</v>
      </c>
    </row>
    <row r="110" spans="2:26" ht="16.5">
      <c r="B110" s="183"/>
      <c r="C110" s="343">
        <f>'Debt Worksheet '!$C22</f>
        <v>0</v>
      </c>
      <c r="D110" s="98"/>
      <c r="E110" s="98"/>
      <c r="F110" s="98"/>
      <c r="G110" s="98"/>
      <c r="H110" s="97"/>
      <c r="I110" s="97"/>
      <c r="J110" s="97"/>
      <c r="K110" s="117"/>
      <c r="L110" s="56">
        <f>'Debt Worksheet '!$K22</f>
        <v>0</v>
      </c>
      <c r="M110" s="214"/>
      <c r="N110" s="59"/>
      <c r="O110" s="214"/>
      <c r="P110" s="59"/>
      <c r="Q110" s="214"/>
      <c r="R110" s="59"/>
      <c r="S110" s="214"/>
      <c r="T110" s="59"/>
      <c r="U110" s="214"/>
      <c r="V110" s="59"/>
      <c r="W110" s="214"/>
      <c r="X110" s="229">
        <f t="shared" si="8"/>
        <v>0</v>
      </c>
      <c r="Y110" s="214"/>
      <c r="Z110" s="230">
        <f t="shared" si="9"/>
        <v>0</v>
      </c>
    </row>
    <row r="111" spans="2:26" ht="16.5">
      <c r="B111" s="183"/>
      <c r="C111" s="343">
        <f>'Debt Worksheet '!$C23</f>
        <v>0</v>
      </c>
      <c r="D111" s="98"/>
      <c r="E111" s="98"/>
      <c r="F111" s="98"/>
      <c r="G111" s="98"/>
      <c r="H111" s="97"/>
      <c r="I111" s="97"/>
      <c r="J111" s="97"/>
      <c r="K111" s="117"/>
      <c r="L111" s="56">
        <f>'Debt Worksheet '!$K23</f>
        <v>0</v>
      </c>
      <c r="M111" s="214"/>
      <c r="N111" s="59"/>
      <c r="O111" s="214"/>
      <c r="P111" s="59"/>
      <c r="Q111" s="214"/>
      <c r="R111" s="59"/>
      <c r="S111" s="214"/>
      <c r="T111" s="59"/>
      <c r="U111" s="214"/>
      <c r="V111" s="59"/>
      <c r="W111" s="214"/>
      <c r="X111" s="229">
        <f t="shared" si="8"/>
        <v>0</v>
      </c>
      <c r="Y111" s="214"/>
      <c r="Z111" s="230">
        <f t="shared" si="9"/>
        <v>0</v>
      </c>
    </row>
    <row r="112" spans="2:26" ht="16.5">
      <c r="B112" s="183"/>
      <c r="C112" s="343">
        <f>'Debt Worksheet '!$C24</f>
        <v>0</v>
      </c>
      <c r="D112" s="98"/>
      <c r="E112" s="98"/>
      <c r="F112" s="98"/>
      <c r="G112" s="98"/>
      <c r="H112" s="97"/>
      <c r="I112" s="97"/>
      <c r="J112" s="97"/>
      <c r="K112" s="117"/>
      <c r="L112" s="56">
        <f>'Debt Worksheet '!$K24</f>
        <v>0</v>
      </c>
      <c r="M112" s="214"/>
      <c r="N112" s="59"/>
      <c r="O112" s="214"/>
      <c r="P112" s="59"/>
      <c r="Q112" s="214"/>
      <c r="R112" s="59"/>
      <c r="S112" s="214"/>
      <c r="T112" s="59"/>
      <c r="U112" s="214"/>
      <c r="V112" s="59"/>
      <c r="W112" s="214"/>
      <c r="X112" s="229">
        <f t="shared" si="8"/>
        <v>0</v>
      </c>
      <c r="Y112" s="214"/>
      <c r="Z112" s="230">
        <f t="shared" si="9"/>
        <v>0</v>
      </c>
    </row>
    <row r="113" spans="2:26" ht="16.5">
      <c r="B113" s="183"/>
      <c r="C113" s="343">
        <f>'Debt Worksheet '!$C25</f>
        <v>0</v>
      </c>
      <c r="D113" s="98"/>
      <c r="E113" s="98"/>
      <c r="F113" s="98"/>
      <c r="G113" s="98"/>
      <c r="H113" s="97"/>
      <c r="I113" s="97"/>
      <c r="J113" s="97"/>
      <c r="K113" s="117"/>
      <c r="L113" s="56">
        <f>'Debt Worksheet '!$K25</f>
        <v>0</v>
      </c>
      <c r="M113" s="214"/>
      <c r="N113" s="59"/>
      <c r="O113" s="214"/>
      <c r="P113" s="59"/>
      <c r="Q113" s="214"/>
      <c r="R113" s="59"/>
      <c r="S113" s="214"/>
      <c r="T113" s="59"/>
      <c r="U113" s="214"/>
      <c r="V113" s="59"/>
      <c r="W113" s="214"/>
      <c r="X113" s="229">
        <f t="shared" si="8"/>
        <v>0</v>
      </c>
      <c r="Y113" s="214"/>
      <c r="Z113" s="230">
        <f t="shared" si="9"/>
        <v>0</v>
      </c>
    </row>
    <row r="114" spans="2:26" ht="16.5">
      <c r="B114" s="183"/>
      <c r="C114" s="343">
        <f>'Debt Worksheet '!$C26</f>
        <v>0</v>
      </c>
      <c r="D114" s="98"/>
      <c r="E114" s="98"/>
      <c r="F114" s="98"/>
      <c r="G114" s="98"/>
      <c r="H114" s="97"/>
      <c r="I114" s="97"/>
      <c r="J114" s="97"/>
      <c r="K114" s="117"/>
      <c r="L114" s="56">
        <f>'Debt Worksheet '!$K26</f>
        <v>0</v>
      </c>
      <c r="M114" s="214"/>
      <c r="N114" s="59"/>
      <c r="O114" s="214"/>
      <c r="P114" s="59"/>
      <c r="Q114" s="214"/>
      <c r="R114" s="59"/>
      <c r="S114" s="214"/>
      <c r="T114" s="59"/>
      <c r="U114" s="214"/>
      <c r="V114" s="59"/>
      <c r="W114" s="214"/>
      <c r="X114" s="229">
        <f t="shared" si="8"/>
        <v>0</v>
      </c>
      <c r="Y114" s="214"/>
      <c r="Z114" s="230">
        <f t="shared" si="9"/>
        <v>0</v>
      </c>
    </row>
    <row r="115" spans="2:26" ht="16.5">
      <c r="B115" s="183"/>
      <c r="C115" s="343">
        <f>'Debt Worksheet '!$C27</f>
        <v>0</v>
      </c>
      <c r="D115" s="98"/>
      <c r="E115" s="98"/>
      <c r="F115" s="98"/>
      <c r="G115" s="98"/>
      <c r="H115" s="97"/>
      <c r="I115" s="97"/>
      <c r="J115" s="97"/>
      <c r="K115" s="117"/>
      <c r="L115" s="56">
        <f>'Debt Worksheet '!$K27</f>
        <v>0</v>
      </c>
      <c r="M115" s="214"/>
      <c r="N115" s="59"/>
      <c r="O115" s="214"/>
      <c r="P115" s="59"/>
      <c r="Q115" s="214"/>
      <c r="R115" s="59"/>
      <c r="S115" s="214"/>
      <c r="T115" s="59"/>
      <c r="U115" s="214"/>
      <c r="V115" s="59"/>
      <c r="W115" s="214"/>
      <c r="X115" s="229">
        <f t="shared" si="8"/>
        <v>0</v>
      </c>
      <c r="Y115" s="214"/>
      <c r="Z115" s="230">
        <f t="shared" si="9"/>
        <v>0</v>
      </c>
    </row>
    <row r="116" spans="2:26" ht="16.5">
      <c r="B116" s="183"/>
      <c r="C116" s="343">
        <f>'Debt Worksheet '!$C28</f>
        <v>0</v>
      </c>
      <c r="D116" s="98"/>
      <c r="E116" s="98"/>
      <c r="F116" s="98"/>
      <c r="G116" s="98"/>
      <c r="H116" s="97"/>
      <c r="I116" s="97"/>
      <c r="J116" s="97"/>
      <c r="K116" s="117"/>
      <c r="L116" s="56">
        <f>'Debt Worksheet '!$K28</f>
        <v>0</v>
      </c>
      <c r="M116" s="214"/>
      <c r="N116" s="59"/>
      <c r="O116" s="214"/>
      <c r="P116" s="59"/>
      <c r="Q116" s="214"/>
      <c r="R116" s="59"/>
      <c r="S116" s="214"/>
      <c r="T116" s="59"/>
      <c r="U116" s="214"/>
      <c r="V116" s="59"/>
      <c r="W116" s="214"/>
      <c r="X116" s="229">
        <f t="shared" si="8"/>
        <v>0</v>
      </c>
      <c r="Y116" s="214"/>
      <c r="Z116" s="230">
        <f t="shared" si="9"/>
        <v>0</v>
      </c>
    </row>
    <row r="117" spans="2:26" ht="16.5">
      <c r="B117" s="167"/>
      <c r="C117" s="343">
        <f>'Debt Worksheet '!$C29</f>
        <v>0</v>
      </c>
      <c r="D117" s="98"/>
      <c r="E117" s="98"/>
      <c r="F117" s="98"/>
      <c r="G117" s="98"/>
      <c r="H117" s="97"/>
      <c r="I117" s="97"/>
      <c r="J117" s="97"/>
      <c r="K117" s="117"/>
      <c r="L117" s="231">
        <f>'Debt Worksheet '!$K29</f>
        <v>0</v>
      </c>
      <c r="M117" s="214"/>
      <c r="N117" s="60"/>
      <c r="O117" s="214"/>
      <c r="P117" s="60"/>
      <c r="Q117" s="214"/>
      <c r="R117" s="60"/>
      <c r="S117" s="214"/>
      <c r="T117" s="60"/>
      <c r="U117" s="214"/>
      <c r="V117" s="60"/>
      <c r="W117" s="214"/>
      <c r="X117" s="232">
        <f t="shared" si="8"/>
        <v>0</v>
      </c>
      <c r="Y117" s="214"/>
      <c r="Z117" s="233">
        <f t="shared" si="9"/>
        <v>0</v>
      </c>
    </row>
    <row r="118" spans="2:26" s="216" customFormat="1" ht="14.25">
      <c r="B118" s="349"/>
      <c r="C118" s="338" t="str">
        <f>'Debt Worksheet '!$C30</f>
        <v>TOTAL DEBT</v>
      </c>
      <c r="D118" s="234"/>
      <c r="E118" s="234"/>
      <c r="F118" s="234"/>
      <c r="G118" s="234"/>
      <c r="H118" s="234"/>
      <c r="I118" s="234"/>
      <c r="J118" s="234"/>
      <c r="K118" s="235"/>
      <c r="L118" s="236">
        <f>'Debt Worksheet '!$K30</f>
        <v>0</v>
      </c>
      <c r="M118" s="215"/>
      <c r="N118" s="236">
        <f>SUM(N93:N117)</f>
        <v>0</v>
      </c>
      <c r="O118" s="215"/>
      <c r="P118" s="236">
        <f>SUM(P93:P117)</f>
        <v>0</v>
      </c>
      <c r="Q118" s="215"/>
      <c r="R118" s="236">
        <f>SUM(R93:R117)</f>
        <v>0</v>
      </c>
      <c r="S118" s="215"/>
      <c r="T118" s="236">
        <f>SUM(T93:T117)</f>
        <v>0</v>
      </c>
      <c r="U118" s="215"/>
      <c r="V118" s="236">
        <f>SUM(V93:V117)</f>
        <v>0</v>
      </c>
      <c r="W118" s="215"/>
      <c r="X118" s="236">
        <f t="shared" si="8"/>
        <v>0</v>
      </c>
      <c r="Y118" s="215"/>
      <c r="Z118" s="237">
        <f t="shared" si="9"/>
        <v>0</v>
      </c>
    </row>
    <row r="119" spans="3:26" s="216" customFormat="1" ht="7.5" customHeight="1">
      <c r="C119" s="217"/>
      <c r="K119" s="218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40"/>
      <c r="Y119" s="241"/>
      <c r="Z119" s="239"/>
    </row>
    <row r="120" spans="2:26" s="216" customFormat="1" ht="14.25">
      <c r="B120" s="308"/>
      <c r="C120" s="339" t="s">
        <v>124</v>
      </c>
      <c r="D120" s="242"/>
      <c r="E120" s="242"/>
      <c r="F120" s="242"/>
      <c r="G120" s="242"/>
      <c r="H120" s="242"/>
      <c r="I120" s="242"/>
      <c r="J120" s="242"/>
      <c r="K120" s="243"/>
      <c r="L120" s="244">
        <f>SUM(L118,L90,L80,L65,L52,L47,L33,L26,L12)</f>
        <v>0</v>
      </c>
      <c r="M120" s="245"/>
      <c r="N120" s="244"/>
      <c r="O120" s="245"/>
      <c r="P120" s="244"/>
      <c r="Q120" s="245"/>
      <c r="R120" s="244"/>
      <c r="S120" s="245"/>
      <c r="T120" s="244"/>
      <c r="U120" s="245"/>
      <c r="V120" s="244"/>
      <c r="W120" s="245"/>
      <c r="X120" s="244">
        <f>SUM(X118,X90,X80,X65,X52,X47,X33,X26,X12)</f>
        <v>0</v>
      </c>
      <c r="Y120" s="245"/>
      <c r="Z120" s="246">
        <f>SUM(Z118,Z90,Z80,Z65,Z52,Z47,Z33,Z26,Z12)</f>
        <v>0</v>
      </c>
    </row>
    <row r="121" spans="2:26" s="7" customFormat="1" ht="14.25">
      <c r="B121" s="132"/>
      <c r="C121" s="340"/>
      <c r="D121" s="114"/>
      <c r="E121" s="114"/>
      <c r="F121" s="114"/>
      <c r="G121" s="114"/>
      <c r="H121" s="114"/>
      <c r="I121" s="114"/>
      <c r="J121" s="114"/>
      <c r="K121" s="247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9"/>
    </row>
    <row r="122" spans="2:26" s="216" customFormat="1" ht="15" thickBot="1">
      <c r="B122" s="132"/>
      <c r="C122" s="341" t="s">
        <v>77</v>
      </c>
      <c r="D122" s="250"/>
      <c r="E122" s="250"/>
      <c r="F122" s="250"/>
      <c r="G122" s="250"/>
      <c r="H122" s="250"/>
      <c r="I122" s="250"/>
      <c r="J122" s="250"/>
      <c r="K122" s="247"/>
      <c r="L122" s="251">
        <f>L120-L7</f>
        <v>0</v>
      </c>
      <c r="M122" s="248"/>
      <c r="N122" s="251"/>
      <c r="O122" s="248"/>
      <c r="P122" s="251"/>
      <c r="Q122" s="248"/>
      <c r="R122" s="251"/>
      <c r="S122" s="248"/>
      <c r="T122" s="251"/>
      <c r="U122" s="248"/>
      <c r="V122" s="251"/>
      <c r="W122" s="248"/>
      <c r="X122" s="251">
        <f>X120-X7</f>
        <v>0</v>
      </c>
      <c r="Y122" s="248"/>
      <c r="Z122" s="252">
        <f>Z120-Z7</f>
        <v>0</v>
      </c>
    </row>
    <row r="123" spans="2:26" ht="9" customHeight="1" thickTop="1">
      <c r="B123" s="133"/>
      <c r="C123" s="342"/>
      <c r="D123" s="134"/>
      <c r="E123" s="134"/>
      <c r="F123" s="134"/>
      <c r="G123" s="134"/>
      <c r="H123" s="134"/>
      <c r="I123" s="134"/>
      <c r="J123" s="134"/>
      <c r="K123" s="253"/>
      <c r="L123" s="267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7"/>
      <c r="Y123" s="134"/>
      <c r="Z123" s="254"/>
    </row>
    <row r="124" spans="3:24" ht="16.5">
      <c r="C124" s="255"/>
      <c r="D124" s="256"/>
      <c r="E124" s="256"/>
      <c r="F124" s="256"/>
      <c r="G124" s="256"/>
      <c r="H124" s="256"/>
      <c r="I124" s="256"/>
      <c r="J124" s="256"/>
      <c r="K124" s="257"/>
      <c r="L124" s="258"/>
      <c r="M124" s="25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59"/>
    </row>
    <row r="125" spans="3:24" ht="16.5">
      <c r="C125" s="255"/>
      <c r="D125" s="256"/>
      <c r="E125" s="256"/>
      <c r="F125" s="256"/>
      <c r="G125" s="256"/>
      <c r="H125" s="256"/>
      <c r="I125" s="256"/>
      <c r="J125" s="256"/>
      <c r="K125" s="257"/>
      <c r="L125" s="258"/>
      <c r="M125" s="25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59"/>
    </row>
  </sheetData>
  <sheetProtection/>
  <mergeCells count="13">
    <mergeCell ref="D29:E29"/>
    <mergeCell ref="H29:I29"/>
    <mergeCell ref="B3:Z3"/>
    <mergeCell ref="B2:Z2"/>
    <mergeCell ref="B1:Z1"/>
    <mergeCell ref="H89:I89"/>
    <mergeCell ref="H83:I83"/>
    <mergeCell ref="H90:I90"/>
    <mergeCell ref="H84:I84"/>
    <mergeCell ref="H85:I85"/>
    <mergeCell ref="H86:I86"/>
    <mergeCell ref="H87:I87"/>
    <mergeCell ref="H88:I88"/>
  </mergeCells>
  <printOptions horizontalCentered="1"/>
  <pageMargins left="0.15" right="0.13" top="0.35" bottom="0" header="0.15" footer="0"/>
  <pageSetup fitToHeight="4" horizontalDpi="600" verticalDpi="600" orientation="landscape" scale="96" r:id="rId2"/>
  <headerFooter>
    <oddHeader>&amp;L&amp;G</oddHeader>
  </headerFooter>
  <rowBreaks count="2" manualBreakCount="2">
    <brk id="34" min="1" max="25" man="1"/>
    <brk id="91" min="1" max="2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1:AA125"/>
  <sheetViews>
    <sheetView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2" width="0.85546875" style="6" customWidth="1"/>
    <col min="3" max="3" width="7.57421875" style="90" customWidth="1"/>
    <col min="4" max="10" width="5.28125" style="6" customWidth="1"/>
    <col min="11" max="11" width="0.85546875" style="8" customWidth="1"/>
    <col min="12" max="12" width="11.8515625" style="261" bestFit="1" customWidth="1"/>
    <col min="13" max="13" width="0.85546875" style="4" customWidth="1"/>
    <col min="14" max="14" width="10.7109375" style="6" customWidth="1"/>
    <col min="15" max="15" width="0.85546875" style="6" customWidth="1"/>
    <col min="16" max="16" width="10.7109375" style="6" customWidth="1"/>
    <col min="17" max="17" width="0.85546875" style="6" customWidth="1"/>
    <col min="18" max="18" width="10.7109375" style="6" customWidth="1"/>
    <col min="19" max="19" width="0.85546875" style="6" customWidth="1"/>
    <col min="20" max="20" width="10.7109375" style="6" customWidth="1"/>
    <col min="21" max="21" width="0.85546875" style="6" customWidth="1"/>
    <col min="22" max="22" width="10.7109375" style="6" customWidth="1"/>
    <col min="23" max="23" width="0.85546875" style="6" customWidth="1"/>
    <col min="24" max="24" width="11.57421875" style="261" customWidth="1"/>
    <col min="25" max="25" width="0.85546875" style="6" customWidth="1"/>
    <col min="26" max="26" width="11.8515625" style="260" bestFit="1" customWidth="1"/>
    <col min="27" max="16384" width="9.140625" style="6" customWidth="1"/>
  </cols>
  <sheetData>
    <row r="1" spans="2:26" ht="18.75">
      <c r="B1" s="433" t="s">
        <v>13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2:26" ht="18.75">
      <c r="B2" s="433" t="s">
        <v>143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2:27" s="210" customFormat="1" ht="29.25" customHeight="1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209"/>
    </row>
    <row r="4" spans="2:26" s="213" customFormat="1" ht="30.75" customHeight="1">
      <c r="B4" s="348"/>
      <c r="C4" s="83" t="s">
        <v>71</v>
      </c>
      <c r="D4" s="83"/>
      <c r="E4" s="83"/>
      <c r="F4" s="83"/>
      <c r="G4" s="83"/>
      <c r="H4" s="83"/>
      <c r="I4" s="83"/>
      <c r="J4" s="83"/>
      <c r="K4" s="84">
        <f>'Monthly Spending Plan Summary'!K4</f>
        <v>0</v>
      </c>
      <c r="L4" s="264" t="s">
        <v>14</v>
      </c>
      <c r="M4" s="264"/>
      <c r="N4" s="264" t="s">
        <v>15</v>
      </c>
      <c r="O4" s="264"/>
      <c r="P4" s="264" t="s">
        <v>16</v>
      </c>
      <c r="Q4" s="264"/>
      <c r="R4" s="264" t="s">
        <v>17</v>
      </c>
      <c r="S4" s="264"/>
      <c r="T4" s="264" t="s">
        <v>18</v>
      </c>
      <c r="U4" s="264"/>
      <c r="V4" s="264" t="s">
        <v>19</v>
      </c>
      <c r="W4" s="265"/>
      <c r="X4" s="266" t="s">
        <v>128</v>
      </c>
      <c r="Y4" s="211"/>
      <c r="Z4" s="212" t="s">
        <v>129</v>
      </c>
    </row>
    <row r="5" spans="2:26" ht="16.5">
      <c r="B5" s="321"/>
      <c r="C5" s="345" t="str">
        <f>'Monthly Spending Plan Summary'!C5</f>
        <v>Take home pay (see Income Summary)</v>
      </c>
      <c r="D5" s="75"/>
      <c r="E5" s="75"/>
      <c r="F5" s="75"/>
      <c r="G5" s="75"/>
      <c r="H5" s="75"/>
      <c r="I5" s="75"/>
      <c r="J5" s="75"/>
      <c r="K5" s="65"/>
      <c r="L5" s="107">
        <f>'Monthly Spending Plan Summary'!L5</f>
        <v>0</v>
      </c>
      <c r="M5" s="214"/>
      <c r="N5" s="109"/>
      <c r="O5" s="214"/>
      <c r="P5" s="109"/>
      <c r="Q5" s="214"/>
      <c r="R5" s="109"/>
      <c r="S5" s="214"/>
      <c r="T5" s="109"/>
      <c r="U5" s="214"/>
      <c r="V5" s="109"/>
      <c r="W5" s="214"/>
      <c r="X5" s="107">
        <f>SUM(N5:V5)</f>
        <v>0</v>
      </c>
      <c r="Y5" s="214"/>
      <c r="Z5" s="108">
        <f>L5-X5</f>
        <v>0</v>
      </c>
    </row>
    <row r="6" spans="2:26" ht="16.5">
      <c r="B6" s="167"/>
      <c r="C6" s="346" t="str">
        <f>'Monthly Spending Plan Summary'!C6</f>
        <v>Other Income (see Income Summary)</v>
      </c>
      <c r="D6" s="68"/>
      <c r="E6" s="68"/>
      <c r="F6" s="68"/>
      <c r="G6" s="68"/>
      <c r="H6" s="68"/>
      <c r="I6" s="68"/>
      <c r="J6" s="68"/>
      <c r="K6" s="65"/>
      <c r="L6" s="110">
        <f>'Monthly Spending Plan Summary'!L6</f>
        <v>0</v>
      </c>
      <c r="M6" s="214"/>
      <c r="N6" s="48"/>
      <c r="O6" s="214"/>
      <c r="P6" s="48"/>
      <c r="Q6" s="214"/>
      <c r="R6" s="48"/>
      <c r="S6" s="214"/>
      <c r="T6" s="48"/>
      <c r="U6" s="214"/>
      <c r="V6" s="48"/>
      <c r="W6" s="214"/>
      <c r="X6" s="110">
        <f>SUM(N6:V6)</f>
        <v>0</v>
      </c>
      <c r="Y6" s="214"/>
      <c r="Z6" s="111">
        <f>L6-X6</f>
        <v>0</v>
      </c>
    </row>
    <row r="7" spans="2:26" s="216" customFormat="1" ht="14.25">
      <c r="B7" s="349"/>
      <c r="C7" s="337" t="str">
        <f>'Monthly Spending Plan Summary'!C7</f>
        <v>  Total Deposits</v>
      </c>
      <c r="D7" s="19"/>
      <c r="E7" s="19"/>
      <c r="F7" s="19"/>
      <c r="G7" s="19"/>
      <c r="H7" s="19"/>
      <c r="I7" s="19"/>
      <c r="J7" s="19"/>
      <c r="K7" s="104"/>
      <c r="L7" s="105">
        <f>'Monthly Spending Plan Summary'!L7</f>
        <v>0</v>
      </c>
      <c r="M7" s="215"/>
      <c r="N7" s="105">
        <f>SUM(N5:N6)</f>
        <v>0</v>
      </c>
      <c r="O7" s="215"/>
      <c r="P7" s="105">
        <f>SUM(P5:P6)</f>
        <v>0</v>
      </c>
      <c r="Q7" s="215"/>
      <c r="R7" s="105">
        <f>SUM(R5:R6)</f>
        <v>0</v>
      </c>
      <c r="S7" s="215"/>
      <c r="T7" s="105">
        <f>SUM(T5:T6)</f>
        <v>0</v>
      </c>
      <c r="U7" s="215"/>
      <c r="V7" s="105">
        <f>SUM(V5:V6)</f>
        <v>0</v>
      </c>
      <c r="W7" s="215"/>
      <c r="X7" s="105">
        <f>SUM(X5:X6)</f>
        <v>0</v>
      </c>
      <c r="Y7" s="215"/>
      <c r="Z7" s="106">
        <f>SUM(Z5:Z6)</f>
        <v>0</v>
      </c>
    </row>
    <row r="8" spans="3:26" ht="7.5" customHeight="1">
      <c r="C8" s="217"/>
      <c r="D8" s="216"/>
      <c r="E8" s="216"/>
      <c r="F8" s="216"/>
      <c r="G8" s="216"/>
      <c r="H8" s="216"/>
      <c r="I8" s="216"/>
      <c r="J8" s="216"/>
      <c r="K8" s="218"/>
      <c r="L8" s="219"/>
      <c r="M8" s="214"/>
      <c r="N8" s="219"/>
      <c r="O8" s="214"/>
      <c r="P8" s="219"/>
      <c r="Q8" s="214"/>
      <c r="R8" s="219"/>
      <c r="S8" s="214"/>
      <c r="T8" s="219"/>
      <c r="U8" s="214"/>
      <c r="V8" s="219"/>
      <c r="W8" s="214"/>
      <c r="X8" s="219"/>
      <c r="Y8" s="220"/>
      <c r="Z8" s="219"/>
    </row>
    <row r="9" spans="2:26" s="221" customFormat="1" ht="30.75" customHeight="1">
      <c r="B9" s="347"/>
      <c r="C9" s="83" t="str">
        <f>'Monthly Spending Plan Summary'!C9</f>
        <v>Contributions</v>
      </c>
      <c r="D9" s="83"/>
      <c r="E9" s="83"/>
      <c r="F9" s="83"/>
      <c r="G9" s="83"/>
      <c r="H9" s="83"/>
      <c r="I9" s="83"/>
      <c r="J9" s="83"/>
      <c r="K9" s="85">
        <f>'Monthly Spending Plan Summary'!K9:S9</f>
        <v>0</v>
      </c>
      <c r="L9" s="264" t="s">
        <v>14</v>
      </c>
      <c r="M9" s="264"/>
      <c r="N9" s="264" t="s">
        <v>15</v>
      </c>
      <c r="O9" s="264"/>
      <c r="P9" s="264" t="s">
        <v>16</v>
      </c>
      <c r="Q9" s="264"/>
      <c r="R9" s="264" t="s">
        <v>17</v>
      </c>
      <c r="S9" s="264"/>
      <c r="T9" s="264" t="s">
        <v>18</v>
      </c>
      <c r="U9" s="264"/>
      <c r="V9" s="264" t="s">
        <v>19</v>
      </c>
      <c r="W9" s="265"/>
      <c r="X9" s="266" t="s">
        <v>128</v>
      </c>
      <c r="Y9" s="211"/>
      <c r="Z9" s="212" t="s">
        <v>129</v>
      </c>
    </row>
    <row r="10" spans="2:26" ht="16.5">
      <c r="B10" s="321"/>
      <c r="C10" s="345" t="str">
        <f>'Monthly Spending Plan Summary'!C10</f>
        <v>Tithe (goal is 10% X gross pay)</v>
      </c>
      <c r="D10" s="76"/>
      <c r="E10" s="76"/>
      <c r="F10" s="76"/>
      <c r="G10" s="76"/>
      <c r="H10" s="76"/>
      <c r="I10" s="76"/>
      <c r="J10" s="76"/>
      <c r="K10" s="65"/>
      <c r="L10" s="107">
        <f>'Monthly Spending Plan Summary'!L10</f>
        <v>0</v>
      </c>
      <c r="M10" s="214"/>
      <c r="N10" s="109"/>
      <c r="O10" s="214"/>
      <c r="P10" s="109"/>
      <c r="Q10" s="214"/>
      <c r="R10" s="109"/>
      <c r="S10" s="214"/>
      <c r="T10" s="109"/>
      <c r="U10" s="214"/>
      <c r="V10" s="109"/>
      <c r="W10" s="214"/>
      <c r="X10" s="107">
        <f aca="true" t="shared" si="0" ref="X10:X56">SUM(N10:V10)</f>
        <v>0</v>
      </c>
      <c r="Y10" s="214"/>
      <c r="Z10" s="108">
        <f>L10-X10</f>
        <v>0</v>
      </c>
    </row>
    <row r="11" spans="2:26" ht="16.5">
      <c r="B11" s="167"/>
      <c r="C11" s="346" t="str">
        <f>'Monthly Spending Plan Summary'!C11</f>
        <v>Charities</v>
      </c>
      <c r="D11" s="69"/>
      <c r="E11" s="69"/>
      <c r="F11" s="69"/>
      <c r="G11" s="69"/>
      <c r="H11" s="69"/>
      <c r="I11" s="69"/>
      <c r="J11" s="69"/>
      <c r="K11" s="65"/>
      <c r="L11" s="110">
        <f>'Monthly Spending Plan Summary'!L11</f>
        <v>0</v>
      </c>
      <c r="M11" s="214"/>
      <c r="N11" s="48"/>
      <c r="O11" s="214"/>
      <c r="P11" s="48"/>
      <c r="Q11" s="214"/>
      <c r="R11" s="48"/>
      <c r="S11" s="214"/>
      <c r="T11" s="48"/>
      <c r="U11" s="214"/>
      <c r="V11" s="48"/>
      <c r="W11" s="214"/>
      <c r="X11" s="110">
        <f t="shared" si="0"/>
        <v>0</v>
      </c>
      <c r="Y11" s="214"/>
      <c r="Z11" s="111">
        <f>L11-X11</f>
        <v>0</v>
      </c>
    </row>
    <row r="12" spans="2:26" s="216" customFormat="1" ht="14.25">
      <c r="B12" s="349"/>
      <c r="C12" s="337" t="str">
        <f>'Monthly Spending Plan Summary'!C12</f>
        <v>  Subtotal</v>
      </c>
      <c r="D12" s="19"/>
      <c r="E12" s="19"/>
      <c r="F12" s="19"/>
      <c r="G12" s="19"/>
      <c r="H12" s="19"/>
      <c r="I12" s="19"/>
      <c r="J12" s="19"/>
      <c r="K12" s="104"/>
      <c r="L12" s="105">
        <f>'Monthly Spending Plan Summary'!L12</f>
        <v>0</v>
      </c>
      <c r="M12" s="215"/>
      <c r="N12" s="105">
        <f>SUM(N10:N11)</f>
        <v>0</v>
      </c>
      <c r="O12" s="215"/>
      <c r="P12" s="105">
        <f>SUM(P10:P11)</f>
        <v>0</v>
      </c>
      <c r="Q12" s="215"/>
      <c r="R12" s="105">
        <f>SUM(R10:R11)</f>
        <v>0</v>
      </c>
      <c r="S12" s="215"/>
      <c r="T12" s="105">
        <f>SUM(T10:T11)</f>
        <v>0</v>
      </c>
      <c r="U12" s="215"/>
      <c r="V12" s="105">
        <f>SUM(V10:V11)</f>
        <v>0</v>
      </c>
      <c r="W12" s="215"/>
      <c r="X12" s="105">
        <f t="shared" si="0"/>
        <v>0</v>
      </c>
      <c r="Y12" s="215"/>
      <c r="Z12" s="106">
        <f>L12-X12</f>
        <v>0</v>
      </c>
    </row>
    <row r="13" spans="3:26" ht="7.5" customHeight="1">
      <c r="C13" s="87"/>
      <c r="D13" s="11"/>
      <c r="E13" s="11"/>
      <c r="F13" s="11"/>
      <c r="G13" s="11"/>
      <c r="H13" s="11"/>
      <c r="I13" s="11"/>
      <c r="J13" s="11"/>
      <c r="K13" s="66"/>
      <c r="L13" s="49"/>
      <c r="M13" s="214"/>
      <c r="N13" s="49"/>
      <c r="O13" s="214"/>
      <c r="P13" s="49"/>
      <c r="Q13" s="214"/>
      <c r="R13" s="49"/>
      <c r="S13" s="214"/>
      <c r="T13" s="49"/>
      <c r="U13" s="214"/>
      <c r="V13" s="49"/>
      <c r="W13" s="214"/>
      <c r="X13" s="49"/>
      <c r="Y13" s="214"/>
      <c r="Z13" s="49"/>
    </row>
    <row r="14" spans="2:26" s="221" customFormat="1" ht="30.75" customHeight="1">
      <c r="B14" s="347"/>
      <c r="C14" s="83" t="str">
        <f>'Monthly Spending Plan Summary'!C14</f>
        <v>Household Expenses</v>
      </c>
      <c r="D14" s="83"/>
      <c r="E14" s="83"/>
      <c r="F14" s="83"/>
      <c r="G14" s="83"/>
      <c r="H14" s="83"/>
      <c r="I14" s="83"/>
      <c r="J14" s="83"/>
      <c r="K14" s="84">
        <f>'Monthly Spending Plan Summary'!K14:S14</f>
        <v>0</v>
      </c>
      <c r="L14" s="264" t="s">
        <v>14</v>
      </c>
      <c r="M14" s="264"/>
      <c r="N14" s="264" t="s">
        <v>15</v>
      </c>
      <c r="O14" s="264"/>
      <c r="P14" s="264" t="s">
        <v>16</v>
      </c>
      <c r="Q14" s="264"/>
      <c r="R14" s="264" t="s">
        <v>17</v>
      </c>
      <c r="S14" s="264"/>
      <c r="T14" s="264" t="s">
        <v>18</v>
      </c>
      <c r="U14" s="264"/>
      <c r="V14" s="264" t="s">
        <v>19</v>
      </c>
      <c r="W14" s="265"/>
      <c r="X14" s="266" t="s">
        <v>128</v>
      </c>
      <c r="Y14" s="211"/>
      <c r="Z14" s="212" t="s">
        <v>129</v>
      </c>
    </row>
    <row r="15" spans="2:26" ht="16.5">
      <c r="B15" s="321"/>
      <c r="C15" s="345" t="str">
        <f>'Monthly Spending Plan Summary'!C15</f>
        <v>Mortgage or rent</v>
      </c>
      <c r="D15" s="76"/>
      <c r="E15" s="76"/>
      <c r="F15" s="76"/>
      <c r="G15" s="76"/>
      <c r="H15" s="76"/>
      <c r="I15" s="76"/>
      <c r="J15" s="76"/>
      <c r="K15" s="65"/>
      <c r="L15" s="45">
        <f>'Monthly Spending Plan Summary'!L15</f>
        <v>0</v>
      </c>
      <c r="M15" s="214"/>
      <c r="N15" s="47"/>
      <c r="O15" s="214"/>
      <c r="P15" s="47"/>
      <c r="Q15" s="214"/>
      <c r="R15" s="47"/>
      <c r="S15" s="214"/>
      <c r="T15" s="47"/>
      <c r="U15" s="214"/>
      <c r="V15" s="47"/>
      <c r="W15" s="214"/>
      <c r="X15" s="45">
        <f t="shared" si="0"/>
        <v>0</v>
      </c>
      <c r="Y15" s="214"/>
      <c r="Z15" s="72">
        <f aca="true" t="shared" si="1" ref="Z15:Z26">L15-X15</f>
        <v>0</v>
      </c>
    </row>
    <row r="16" spans="2:26" ht="16.5">
      <c r="B16" s="183"/>
      <c r="C16" s="344" t="str">
        <f>'Monthly Spending Plan Summary'!C16</f>
        <v>Home equity line of credit</v>
      </c>
      <c r="D16" s="20"/>
      <c r="E16" s="20"/>
      <c r="F16" s="20"/>
      <c r="G16" s="20"/>
      <c r="H16" s="20"/>
      <c r="I16" s="20"/>
      <c r="J16" s="20"/>
      <c r="K16" s="67"/>
      <c r="L16" s="53">
        <f>'Monthly Spending Plan Summary'!L16</f>
        <v>0</v>
      </c>
      <c r="M16" s="214"/>
      <c r="N16" s="50"/>
      <c r="O16" s="214"/>
      <c r="P16" s="50"/>
      <c r="Q16" s="214"/>
      <c r="R16" s="50"/>
      <c r="S16" s="214"/>
      <c r="T16" s="50"/>
      <c r="U16" s="214"/>
      <c r="V16" s="50"/>
      <c r="W16" s="214"/>
      <c r="X16" s="53">
        <f t="shared" si="0"/>
        <v>0</v>
      </c>
      <c r="Y16" s="214"/>
      <c r="Z16" s="79">
        <f t="shared" si="1"/>
        <v>0</v>
      </c>
    </row>
    <row r="17" spans="2:26" ht="16.5">
      <c r="B17" s="183"/>
      <c r="C17" s="344" t="str">
        <f>'Monthly Spending Plan Summary'!C17</f>
        <v>Electricity</v>
      </c>
      <c r="D17" s="20"/>
      <c r="E17" s="20"/>
      <c r="F17" s="20"/>
      <c r="G17" s="20"/>
      <c r="H17" s="20"/>
      <c r="I17" s="20"/>
      <c r="J17" s="20"/>
      <c r="K17" s="65"/>
      <c r="L17" s="53">
        <f>'Monthly Spending Plan Summary'!L17</f>
        <v>0</v>
      </c>
      <c r="M17" s="214"/>
      <c r="N17" s="50"/>
      <c r="O17" s="214"/>
      <c r="P17" s="50"/>
      <c r="Q17" s="214"/>
      <c r="R17" s="50"/>
      <c r="S17" s="214"/>
      <c r="T17" s="50"/>
      <c r="U17" s="214"/>
      <c r="V17" s="50"/>
      <c r="W17" s="214"/>
      <c r="X17" s="53">
        <f t="shared" si="0"/>
        <v>0</v>
      </c>
      <c r="Y17" s="214"/>
      <c r="Z17" s="79">
        <f t="shared" si="1"/>
        <v>0</v>
      </c>
    </row>
    <row r="18" spans="2:26" ht="16.5">
      <c r="B18" s="183"/>
      <c r="C18" s="344" t="str">
        <f>'Monthly Spending Plan Summary'!C18</f>
        <v>Water/garbage/sewer/gas</v>
      </c>
      <c r="D18" s="20"/>
      <c r="E18" s="20"/>
      <c r="F18" s="20"/>
      <c r="G18" s="20"/>
      <c r="H18" s="20"/>
      <c r="I18" s="20"/>
      <c r="J18" s="20"/>
      <c r="K18" s="65"/>
      <c r="L18" s="53">
        <f>'Monthly Spending Plan Summary'!L18</f>
        <v>0</v>
      </c>
      <c r="M18" s="214"/>
      <c r="N18" s="50"/>
      <c r="O18" s="214"/>
      <c r="P18" s="50"/>
      <c r="Q18" s="214"/>
      <c r="R18" s="50"/>
      <c r="S18" s="214"/>
      <c r="T18" s="50"/>
      <c r="U18" s="214"/>
      <c r="V18" s="50"/>
      <c r="W18" s="214"/>
      <c r="X18" s="53">
        <f t="shared" si="0"/>
        <v>0</v>
      </c>
      <c r="Y18" s="214"/>
      <c r="Z18" s="79">
        <f t="shared" si="1"/>
        <v>0</v>
      </c>
    </row>
    <row r="19" spans="2:26" ht="16.5">
      <c r="B19" s="183"/>
      <c r="C19" s="344" t="str">
        <f>'Monthly Spending Plan Summary'!C19</f>
        <v>House cleaning</v>
      </c>
      <c r="D19" s="20"/>
      <c r="E19" s="20"/>
      <c r="F19" s="20"/>
      <c r="G19" s="20"/>
      <c r="H19" s="20"/>
      <c r="I19" s="20"/>
      <c r="J19" s="20"/>
      <c r="K19" s="65"/>
      <c r="L19" s="53">
        <f>'Monthly Spending Plan Summary'!L19</f>
        <v>0</v>
      </c>
      <c r="M19" s="214"/>
      <c r="N19" s="50"/>
      <c r="O19" s="214"/>
      <c r="P19" s="50"/>
      <c r="Q19" s="214"/>
      <c r="R19" s="50"/>
      <c r="S19" s="214"/>
      <c r="T19" s="50"/>
      <c r="U19" s="214"/>
      <c r="V19" s="50"/>
      <c r="W19" s="214"/>
      <c r="X19" s="53">
        <f t="shared" si="0"/>
        <v>0</v>
      </c>
      <c r="Y19" s="214"/>
      <c r="Z19" s="79">
        <f t="shared" si="1"/>
        <v>0</v>
      </c>
    </row>
    <row r="20" spans="2:26" ht="16.5">
      <c r="B20" s="183"/>
      <c r="C20" s="344" t="str">
        <f>'Monthly Spending Plan Summary'!C20</f>
        <v>Telephone/cable/internet</v>
      </c>
      <c r="D20" s="20"/>
      <c r="E20" s="20"/>
      <c r="F20" s="20"/>
      <c r="G20" s="20"/>
      <c r="H20" s="20"/>
      <c r="I20" s="20"/>
      <c r="J20" s="20"/>
      <c r="K20" s="65"/>
      <c r="L20" s="53">
        <f>'Monthly Spending Plan Summary'!L20</f>
        <v>0</v>
      </c>
      <c r="M20" s="214"/>
      <c r="N20" s="50"/>
      <c r="O20" s="214"/>
      <c r="P20" s="50"/>
      <c r="Q20" s="214"/>
      <c r="R20" s="50"/>
      <c r="S20" s="214"/>
      <c r="T20" s="50"/>
      <c r="U20" s="214"/>
      <c r="V20" s="50"/>
      <c r="W20" s="214"/>
      <c r="X20" s="53">
        <f t="shared" si="0"/>
        <v>0</v>
      </c>
      <c r="Y20" s="214"/>
      <c r="Z20" s="79">
        <f t="shared" si="1"/>
        <v>0</v>
      </c>
    </row>
    <row r="21" spans="2:26" ht="16.5">
      <c r="B21" s="183"/>
      <c r="C21" s="344" t="str">
        <f>'Monthly Spending Plan Summary'!C21</f>
        <v>Pool/lawn service</v>
      </c>
      <c r="D21" s="20"/>
      <c r="E21" s="20"/>
      <c r="F21" s="20"/>
      <c r="G21" s="20"/>
      <c r="H21" s="20"/>
      <c r="I21" s="20"/>
      <c r="J21" s="20"/>
      <c r="K21" s="65"/>
      <c r="L21" s="53">
        <f>'Monthly Spending Plan Summary'!L21</f>
        <v>0</v>
      </c>
      <c r="M21" s="214"/>
      <c r="N21" s="50"/>
      <c r="O21" s="214"/>
      <c r="P21" s="50"/>
      <c r="Q21" s="214"/>
      <c r="R21" s="50"/>
      <c r="S21" s="214"/>
      <c r="T21" s="50"/>
      <c r="U21" s="214"/>
      <c r="V21" s="50"/>
      <c r="W21" s="214"/>
      <c r="X21" s="53">
        <f t="shared" si="0"/>
        <v>0</v>
      </c>
      <c r="Y21" s="214"/>
      <c r="Z21" s="79">
        <f t="shared" si="1"/>
        <v>0</v>
      </c>
    </row>
    <row r="22" spans="2:26" ht="16.5">
      <c r="B22" s="183"/>
      <c r="C22" s="344" t="str">
        <f>'Monthly Spending Plan Summary'!C22</f>
        <v>Home/lawn pest  control</v>
      </c>
      <c r="D22" s="20"/>
      <c r="E22" s="20"/>
      <c r="F22" s="20"/>
      <c r="G22" s="20"/>
      <c r="H22" s="20"/>
      <c r="I22" s="20"/>
      <c r="J22" s="22"/>
      <c r="K22" s="65"/>
      <c r="L22" s="53">
        <f>'Monthly Spending Plan Summary'!L22</f>
        <v>0</v>
      </c>
      <c r="M22" s="214"/>
      <c r="N22" s="50"/>
      <c r="O22" s="214"/>
      <c r="P22" s="50"/>
      <c r="Q22" s="214"/>
      <c r="R22" s="50"/>
      <c r="S22" s="214"/>
      <c r="T22" s="50"/>
      <c r="U22" s="214"/>
      <c r="V22" s="50"/>
      <c r="W22" s="214"/>
      <c r="X22" s="53">
        <f t="shared" si="0"/>
        <v>0</v>
      </c>
      <c r="Y22" s="214"/>
      <c r="Z22" s="79">
        <f t="shared" si="1"/>
        <v>0</v>
      </c>
    </row>
    <row r="23" spans="2:26" ht="16.5">
      <c r="B23" s="183"/>
      <c r="C23" s="344" t="str">
        <f>'Monthly Spending Plan Summary'!C23</f>
        <v>Security system</v>
      </c>
      <c r="D23" s="20"/>
      <c r="E23" s="20"/>
      <c r="F23" s="20"/>
      <c r="G23" s="20"/>
      <c r="H23" s="20"/>
      <c r="I23" s="20"/>
      <c r="J23" s="20"/>
      <c r="K23" s="65"/>
      <c r="L23" s="53">
        <f>'Monthly Spending Plan Summary'!L23</f>
        <v>0</v>
      </c>
      <c r="M23" s="214"/>
      <c r="N23" s="50"/>
      <c r="O23" s="214"/>
      <c r="P23" s="50"/>
      <c r="Q23" s="214"/>
      <c r="R23" s="50"/>
      <c r="S23" s="214"/>
      <c r="T23" s="50"/>
      <c r="U23" s="214"/>
      <c r="V23" s="50"/>
      <c r="W23" s="214"/>
      <c r="X23" s="53">
        <f t="shared" si="0"/>
        <v>0</v>
      </c>
      <c r="Y23" s="214"/>
      <c r="Z23" s="79">
        <f t="shared" si="1"/>
        <v>0</v>
      </c>
    </row>
    <row r="24" spans="2:26" ht="16.5">
      <c r="B24" s="183"/>
      <c r="C24" s="344" t="str">
        <f>'Monthly Spending Plan Summary'!C24</f>
        <v>Other (click here)</v>
      </c>
      <c r="D24" s="20"/>
      <c r="E24" s="20"/>
      <c r="F24" s="20"/>
      <c r="G24" s="20"/>
      <c r="H24" s="20"/>
      <c r="I24" s="20"/>
      <c r="J24" s="20"/>
      <c r="K24" s="65"/>
      <c r="L24" s="53">
        <f>'Monthly Spending Plan Summary'!L24</f>
        <v>0</v>
      </c>
      <c r="M24" s="214"/>
      <c r="N24" s="50"/>
      <c r="O24" s="214"/>
      <c r="P24" s="50"/>
      <c r="Q24" s="214"/>
      <c r="R24" s="50"/>
      <c r="S24" s="214"/>
      <c r="T24" s="50"/>
      <c r="U24" s="214"/>
      <c r="V24" s="50"/>
      <c r="W24" s="214"/>
      <c r="X24" s="53">
        <f t="shared" si="0"/>
        <v>0</v>
      </c>
      <c r="Y24" s="214"/>
      <c r="Z24" s="79">
        <f t="shared" si="1"/>
        <v>0</v>
      </c>
    </row>
    <row r="25" spans="2:26" ht="16.5">
      <c r="B25" s="167"/>
      <c r="C25" s="346" t="str">
        <f>'Monthly Spending Plan Summary'!C25</f>
        <v>Other (click here)</v>
      </c>
      <c r="D25" s="276"/>
      <c r="E25" s="276"/>
      <c r="F25" s="276"/>
      <c r="G25" s="276"/>
      <c r="H25" s="276"/>
      <c r="I25" s="276"/>
      <c r="J25" s="69"/>
      <c r="K25" s="65"/>
      <c r="L25" s="222">
        <f>'Monthly Spending Plan Summary'!L25</f>
        <v>0</v>
      </c>
      <c r="M25" s="214"/>
      <c r="N25" s="51"/>
      <c r="O25" s="214"/>
      <c r="P25" s="51"/>
      <c r="Q25" s="214"/>
      <c r="R25" s="51"/>
      <c r="S25" s="214"/>
      <c r="T25" s="51"/>
      <c r="U25" s="214"/>
      <c r="V25" s="51"/>
      <c r="W25" s="214"/>
      <c r="X25" s="222">
        <f t="shared" si="0"/>
        <v>0</v>
      </c>
      <c r="Y25" s="214"/>
      <c r="Z25" s="223">
        <f t="shared" si="1"/>
        <v>0</v>
      </c>
    </row>
    <row r="26" spans="2:26" s="216" customFormat="1" ht="14.25">
      <c r="B26" s="349"/>
      <c r="C26" s="337" t="str">
        <f>'Monthly Spending Plan Summary'!C26</f>
        <v>  Subtotal</v>
      </c>
      <c r="D26" s="19"/>
      <c r="E26" s="19"/>
      <c r="F26" s="19"/>
      <c r="G26" s="19"/>
      <c r="H26" s="19"/>
      <c r="I26" s="19"/>
      <c r="J26" s="19"/>
      <c r="K26" s="104"/>
      <c r="L26" s="46">
        <f>'Monthly Spending Plan Summary'!L26</f>
        <v>0</v>
      </c>
      <c r="M26" s="215"/>
      <c r="N26" s="46">
        <f>SUM(N15:N25)</f>
        <v>0</v>
      </c>
      <c r="O26" s="215"/>
      <c r="P26" s="46">
        <f aca="true" t="shared" si="2" ref="P26:V26">SUM(P15:P25)</f>
        <v>0</v>
      </c>
      <c r="Q26" s="215">
        <f t="shared" si="2"/>
        <v>0</v>
      </c>
      <c r="R26" s="46">
        <f t="shared" si="2"/>
        <v>0</v>
      </c>
      <c r="S26" s="215">
        <f t="shared" si="2"/>
        <v>0</v>
      </c>
      <c r="T26" s="46">
        <f t="shared" si="2"/>
        <v>0</v>
      </c>
      <c r="U26" s="215">
        <f t="shared" si="2"/>
        <v>0</v>
      </c>
      <c r="V26" s="46">
        <f t="shared" si="2"/>
        <v>0</v>
      </c>
      <c r="W26" s="215"/>
      <c r="X26" s="46">
        <f t="shared" si="0"/>
        <v>0</v>
      </c>
      <c r="Y26" s="215"/>
      <c r="Z26" s="73">
        <f t="shared" si="1"/>
        <v>0</v>
      </c>
    </row>
    <row r="27" spans="3:26" s="4" customFormat="1" ht="7.5" customHeight="1">
      <c r="C27" s="88"/>
      <c r="D27" s="10"/>
      <c r="E27" s="10"/>
      <c r="F27" s="10"/>
      <c r="G27" s="10"/>
      <c r="H27" s="10"/>
      <c r="I27" s="10"/>
      <c r="J27" s="10"/>
      <c r="K27" s="67"/>
      <c r="L27" s="52"/>
      <c r="M27" s="214"/>
      <c r="N27" s="52"/>
      <c r="O27" s="214"/>
      <c r="P27" s="52"/>
      <c r="Q27" s="214"/>
      <c r="R27" s="52"/>
      <c r="S27" s="214"/>
      <c r="T27" s="52"/>
      <c r="U27" s="214"/>
      <c r="V27" s="52"/>
      <c r="W27" s="214"/>
      <c r="X27" s="52"/>
      <c r="Y27" s="214"/>
      <c r="Z27" s="52"/>
    </row>
    <row r="28" spans="2:26" s="221" customFormat="1" ht="30.75" customHeight="1">
      <c r="B28" s="347"/>
      <c r="C28" s="83" t="str">
        <f>'Monthly Spending Plan Summary'!C28</f>
        <v>Auto Expenses</v>
      </c>
      <c r="D28" s="83"/>
      <c r="E28" s="83"/>
      <c r="F28" s="83"/>
      <c r="G28" s="83"/>
      <c r="H28" s="83"/>
      <c r="I28" s="83"/>
      <c r="J28" s="83"/>
      <c r="K28" s="85">
        <f>'Monthly Spending Plan Summary'!K28:S28</f>
        <v>0</v>
      </c>
      <c r="L28" s="264" t="s">
        <v>14</v>
      </c>
      <c r="M28" s="264"/>
      <c r="N28" s="264" t="s">
        <v>15</v>
      </c>
      <c r="O28" s="264"/>
      <c r="P28" s="264" t="s">
        <v>16</v>
      </c>
      <c r="Q28" s="264"/>
      <c r="R28" s="264" t="s">
        <v>17</v>
      </c>
      <c r="S28" s="264"/>
      <c r="T28" s="264" t="s">
        <v>18</v>
      </c>
      <c r="U28" s="264"/>
      <c r="V28" s="264" t="s">
        <v>19</v>
      </c>
      <c r="W28" s="265"/>
      <c r="X28" s="266" t="s">
        <v>128</v>
      </c>
      <c r="Y28" s="211"/>
      <c r="Z28" s="212" t="s">
        <v>129</v>
      </c>
    </row>
    <row r="29" spans="2:26" ht="16.5">
      <c r="B29" s="321"/>
      <c r="C29" s="345" t="str">
        <f>'Monthly Spending Plan Summary'!C29</f>
        <v>Gas  $</v>
      </c>
      <c r="D29" s="434">
        <f>SUM('Monthly Spending Plan Summary'!D29:E29)</f>
        <v>0</v>
      </c>
      <c r="E29" s="434"/>
      <c r="F29" s="77"/>
      <c r="G29" s="77" t="str">
        <f>'Monthly Spending Plan Summary'!G29</f>
        <v>Oil  $</v>
      </c>
      <c r="H29" s="434">
        <f>SUM('Monthly Spending Plan Summary'!H29:I29)</f>
        <v>0</v>
      </c>
      <c r="I29" s="434"/>
      <c r="J29" s="77"/>
      <c r="K29" s="65"/>
      <c r="L29" s="45">
        <f>'Monthly Spending Plan Summary'!L29</f>
        <v>0</v>
      </c>
      <c r="M29" s="214"/>
      <c r="N29" s="47"/>
      <c r="O29" s="214"/>
      <c r="P29" s="47"/>
      <c r="Q29" s="214"/>
      <c r="R29" s="47"/>
      <c r="S29" s="214"/>
      <c r="T29" s="47"/>
      <c r="U29" s="214"/>
      <c r="V29" s="47"/>
      <c r="W29" s="214"/>
      <c r="X29" s="45">
        <f t="shared" si="0"/>
        <v>0</v>
      </c>
      <c r="Y29" s="214"/>
      <c r="Z29" s="72">
        <f>L29-X29</f>
        <v>0</v>
      </c>
    </row>
    <row r="30" spans="2:26" ht="16.5">
      <c r="B30" s="183"/>
      <c r="C30" s="344" t="str">
        <f>'Monthly Spending Plan Summary'!C30</f>
        <v>Auto insurance</v>
      </c>
      <c r="D30" s="20"/>
      <c r="E30" s="20"/>
      <c r="F30" s="20"/>
      <c r="G30" s="20"/>
      <c r="H30" s="20"/>
      <c r="I30" s="20"/>
      <c r="J30" s="20"/>
      <c r="K30" s="65"/>
      <c r="L30" s="53">
        <f>'Monthly Spending Plan Summary'!L30</f>
        <v>0</v>
      </c>
      <c r="M30" s="214"/>
      <c r="N30" s="50"/>
      <c r="O30" s="214"/>
      <c r="P30" s="50"/>
      <c r="Q30" s="214"/>
      <c r="R30" s="50"/>
      <c r="S30" s="214"/>
      <c r="T30" s="50"/>
      <c r="U30" s="214"/>
      <c r="V30" s="50"/>
      <c r="W30" s="214"/>
      <c r="X30" s="53">
        <f t="shared" si="0"/>
        <v>0</v>
      </c>
      <c r="Y30" s="214"/>
      <c r="Z30" s="79">
        <f>L30-X30</f>
        <v>0</v>
      </c>
    </row>
    <row r="31" spans="2:26" ht="16.5">
      <c r="B31" s="183"/>
      <c r="C31" s="344" t="str">
        <f>'Monthly Spending Plan Summary'!C31</f>
        <v>Other (click here)</v>
      </c>
      <c r="D31" s="20"/>
      <c r="E31" s="20"/>
      <c r="F31" s="20"/>
      <c r="G31" s="20"/>
      <c r="H31" s="20"/>
      <c r="I31" s="20"/>
      <c r="J31" s="20"/>
      <c r="K31" s="65"/>
      <c r="L31" s="53">
        <f>'Monthly Spending Plan Summary'!L31</f>
        <v>0</v>
      </c>
      <c r="M31" s="214"/>
      <c r="N31" s="50"/>
      <c r="O31" s="214"/>
      <c r="P31" s="50"/>
      <c r="Q31" s="214"/>
      <c r="R31" s="50"/>
      <c r="S31" s="214"/>
      <c r="T31" s="50"/>
      <c r="U31" s="214"/>
      <c r="V31" s="50"/>
      <c r="W31" s="214"/>
      <c r="X31" s="53">
        <f t="shared" si="0"/>
        <v>0</v>
      </c>
      <c r="Y31" s="214"/>
      <c r="Z31" s="79">
        <f>L31-X31</f>
        <v>0</v>
      </c>
    </row>
    <row r="32" spans="2:26" ht="16.5">
      <c r="B32" s="167"/>
      <c r="C32" s="346" t="str">
        <f>'Monthly Spending Plan Summary'!C32</f>
        <v>Other (click here)</v>
      </c>
      <c r="D32" s="276"/>
      <c r="E32" s="276"/>
      <c r="F32" s="276"/>
      <c r="G32" s="276"/>
      <c r="H32" s="276"/>
      <c r="I32" s="276"/>
      <c r="J32" s="69"/>
      <c r="K32" s="65"/>
      <c r="L32" s="222">
        <f>'Monthly Spending Plan Summary'!L32</f>
        <v>0</v>
      </c>
      <c r="M32" s="214"/>
      <c r="N32" s="51"/>
      <c r="O32" s="214"/>
      <c r="P32" s="51"/>
      <c r="Q32" s="214"/>
      <c r="R32" s="51"/>
      <c r="S32" s="214"/>
      <c r="T32" s="51"/>
      <c r="U32" s="214"/>
      <c r="V32" s="51"/>
      <c r="W32" s="214"/>
      <c r="X32" s="222">
        <f t="shared" si="0"/>
        <v>0</v>
      </c>
      <c r="Y32" s="214"/>
      <c r="Z32" s="223">
        <f>L32-X32</f>
        <v>0</v>
      </c>
    </row>
    <row r="33" spans="2:26" s="216" customFormat="1" ht="14.25">
      <c r="B33" s="349"/>
      <c r="C33" s="337" t="str">
        <f>'Monthly Spending Plan Summary'!C33</f>
        <v>  Subtotal</v>
      </c>
      <c r="D33" s="19"/>
      <c r="E33" s="19"/>
      <c r="F33" s="19"/>
      <c r="G33" s="19"/>
      <c r="H33" s="19"/>
      <c r="I33" s="19"/>
      <c r="J33" s="19"/>
      <c r="K33" s="104"/>
      <c r="L33" s="46">
        <f>'Monthly Spending Plan Summary'!L33</f>
        <v>0</v>
      </c>
      <c r="M33" s="215"/>
      <c r="N33" s="46">
        <f>SUM(N29:N32)</f>
        <v>0</v>
      </c>
      <c r="O33" s="215"/>
      <c r="P33" s="46">
        <f>SUM(P29:P32)</f>
        <v>0</v>
      </c>
      <c r="Q33" s="215"/>
      <c r="R33" s="46">
        <f>SUM(R29:R32)</f>
        <v>0</v>
      </c>
      <c r="S33" s="215"/>
      <c r="T33" s="46">
        <f>SUM(T29:T32)</f>
        <v>0</v>
      </c>
      <c r="U33" s="215"/>
      <c r="V33" s="46">
        <f>SUM(V29:V32)</f>
        <v>0</v>
      </c>
      <c r="W33" s="215"/>
      <c r="X33" s="46">
        <f t="shared" si="0"/>
        <v>0</v>
      </c>
      <c r="Y33" s="215"/>
      <c r="Z33" s="73">
        <f>L33-X33</f>
        <v>0</v>
      </c>
    </row>
    <row r="34" spans="3:26" s="4" customFormat="1" ht="7.5" customHeight="1">
      <c r="C34" s="88"/>
      <c r="D34" s="10"/>
      <c r="E34" s="10"/>
      <c r="F34" s="10"/>
      <c r="G34" s="10"/>
      <c r="H34" s="10"/>
      <c r="I34" s="10"/>
      <c r="J34" s="10"/>
      <c r="K34" s="67"/>
      <c r="L34" s="52"/>
      <c r="M34" s="214"/>
      <c r="N34" s="52"/>
      <c r="O34" s="214"/>
      <c r="P34" s="52"/>
      <c r="Q34" s="214"/>
      <c r="R34" s="52"/>
      <c r="S34" s="214"/>
      <c r="T34" s="52"/>
      <c r="U34" s="214"/>
      <c r="V34" s="52"/>
      <c r="W34" s="214"/>
      <c r="X34" s="52"/>
      <c r="Y34" s="214"/>
      <c r="Z34" s="52"/>
    </row>
    <row r="35" spans="2:26" s="221" customFormat="1" ht="30.75" customHeight="1">
      <c r="B35" s="347"/>
      <c r="C35" s="83" t="str">
        <f>'Monthly Spending Plan Summary'!C35</f>
        <v>Children's Expenses</v>
      </c>
      <c r="D35" s="83"/>
      <c r="E35" s="83"/>
      <c r="F35" s="83"/>
      <c r="G35" s="83"/>
      <c r="H35" s="83"/>
      <c r="I35" s="83"/>
      <c r="J35" s="83"/>
      <c r="K35" s="84">
        <f>'Monthly Spending Plan Summary'!K35:S35</f>
        <v>0</v>
      </c>
      <c r="L35" s="264" t="s">
        <v>14</v>
      </c>
      <c r="M35" s="264"/>
      <c r="N35" s="264" t="s">
        <v>15</v>
      </c>
      <c r="O35" s="264"/>
      <c r="P35" s="264" t="s">
        <v>16</v>
      </c>
      <c r="Q35" s="264"/>
      <c r="R35" s="264" t="s">
        <v>17</v>
      </c>
      <c r="S35" s="264"/>
      <c r="T35" s="264" t="s">
        <v>18</v>
      </c>
      <c r="U35" s="264"/>
      <c r="V35" s="264" t="s">
        <v>19</v>
      </c>
      <c r="W35" s="265"/>
      <c r="X35" s="266" t="s">
        <v>128</v>
      </c>
      <c r="Y35" s="211"/>
      <c r="Z35" s="212" t="s">
        <v>129</v>
      </c>
    </row>
    <row r="36" spans="2:26" ht="16.5">
      <c r="B36" s="321"/>
      <c r="C36" s="344" t="str">
        <f>'Monthly Spending Plan Summary'!C36</f>
        <v>School tuition</v>
      </c>
      <c r="D36" s="20"/>
      <c r="E36" s="20"/>
      <c r="F36" s="20"/>
      <c r="G36" s="20"/>
      <c r="H36" s="20"/>
      <c r="I36" s="20"/>
      <c r="J36" s="20"/>
      <c r="K36" s="65"/>
      <c r="L36" s="45">
        <f>'Monthly Spending Plan Summary'!L36</f>
        <v>0</v>
      </c>
      <c r="M36" s="214"/>
      <c r="N36" s="47"/>
      <c r="O36" s="214"/>
      <c r="P36" s="47"/>
      <c r="Q36" s="214"/>
      <c r="R36" s="47"/>
      <c r="S36" s="214"/>
      <c r="T36" s="47"/>
      <c r="U36" s="214"/>
      <c r="V36" s="47"/>
      <c r="W36" s="214"/>
      <c r="X36" s="45">
        <f t="shared" si="0"/>
        <v>0</v>
      </c>
      <c r="Y36" s="214"/>
      <c r="Z36" s="72">
        <f aca="true" t="shared" si="3" ref="Z36:Z47">L36-X36</f>
        <v>0</v>
      </c>
    </row>
    <row r="37" spans="2:26" ht="16.5">
      <c r="B37" s="183"/>
      <c r="C37" s="344" t="str">
        <f>'Monthly Spending Plan Summary'!C37</f>
        <v>School supplies/expenses/field trips</v>
      </c>
      <c r="D37" s="20"/>
      <c r="E37" s="20"/>
      <c r="F37" s="20"/>
      <c r="G37" s="20"/>
      <c r="H37" s="20"/>
      <c r="I37" s="20"/>
      <c r="J37" s="20"/>
      <c r="K37" s="65"/>
      <c r="L37" s="53">
        <f>'Monthly Spending Plan Summary'!L37</f>
        <v>0</v>
      </c>
      <c r="M37" s="214"/>
      <c r="N37" s="50"/>
      <c r="O37" s="214"/>
      <c r="P37" s="50"/>
      <c r="Q37" s="214"/>
      <c r="R37" s="50"/>
      <c r="S37" s="214"/>
      <c r="T37" s="50"/>
      <c r="U37" s="214"/>
      <c r="V37" s="50"/>
      <c r="W37" s="214"/>
      <c r="X37" s="53">
        <f t="shared" si="0"/>
        <v>0</v>
      </c>
      <c r="Y37" s="214"/>
      <c r="Z37" s="79">
        <f t="shared" si="3"/>
        <v>0</v>
      </c>
    </row>
    <row r="38" spans="2:26" ht="16.5">
      <c r="B38" s="183"/>
      <c r="C38" s="344" t="str">
        <f>'Monthly Spending Plan Summary'!C38</f>
        <v>Lunch money</v>
      </c>
      <c r="D38" s="20"/>
      <c r="E38" s="20"/>
      <c r="F38" s="20"/>
      <c r="G38" s="20"/>
      <c r="H38" s="20"/>
      <c r="I38" s="20"/>
      <c r="J38" s="20"/>
      <c r="K38" s="65"/>
      <c r="L38" s="53">
        <f>'Monthly Spending Plan Summary'!L38</f>
        <v>0</v>
      </c>
      <c r="M38" s="214"/>
      <c r="N38" s="50"/>
      <c r="O38" s="214"/>
      <c r="P38" s="50"/>
      <c r="Q38" s="214"/>
      <c r="R38" s="50"/>
      <c r="S38" s="214"/>
      <c r="T38" s="50"/>
      <c r="U38" s="214"/>
      <c r="V38" s="50"/>
      <c r="W38" s="214"/>
      <c r="X38" s="53">
        <f t="shared" si="0"/>
        <v>0</v>
      </c>
      <c r="Y38" s="214"/>
      <c r="Z38" s="79">
        <f t="shared" si="3"/>
        <v>0</v>
      </c>
    </row>
    <row r="39" spans="2:26" ht="16.5">
      <c r="B39" s="183"/>
      <c r="C39" s="344" t="str">
        <f>'Monthly Spending Plan Summary'!C39</f>
        <v>Activities/sports/clubs/camp</v>
      </c>
      <c r="D39" s="20"/>
      <c r="E39" s="20"/>
      <c r="F39" s="20"/>
      <c r="G39" s="20"/>
      <c r="H39" s="20"/>
      <c r="I39" s="20"/>
      <c r="J39" s="20"/>
      <c r="K39" s="65"/>
      <c r="L39" s="53">
        <f>'Monthly Spending Plan Summary'!L39</f>
        <v>0</v>
      </c>
      <c r="M39" s="214"/>
      <c r="N39" s="50"/>
      <c r="O39" s="214"/>
      <c r="P39" s="50"/>
      <c r="Q39" s="214"/>
      <c r="R39" s="50"/>
      <c r="S39" s="214"/>
      <c r="T39" s="50"/>
      <c r="U39" s="214"/>
      <c r="V39" s="50"/>
      <c r="W39" s="214"/>
      <c r="X39" s="53">
        <f t="shared" si="0"/>
        <v>0</v>
      </c>
      <c r="Y39" s="214"/>
      <c r="Z39" s="79">
        <f t="shared" si="3"/>
        <v>0</v>
      </c>
    </row>
    <row r="40" spans="2:26" ht="16.5">
      <c r="B40" s="183"/>
      <c r="C40" s="344" t="str">
        <f>'Monthly Spending Plan Summary'!C40</f>
        <v>College</v>
      </c>
      <c r="D40" s="20"/>
      <c r="E40" s="20"/>
      <c r="F40" s="20"/>
      <c r="G40" s="20"/>
      <c r="H40" s="20"/>
      <c r="I40" s="20"/>
      <c r="J40" s="20"/>
      <c r="K40" s="65"/>
      <c r="L40" s="53">
        <f>'Monthly Spending Plan Summary'!L40</f>
        <v>0</v>
      </c>
      <c r="M40" s="214"/>
      <c r="N40" s="50"/>
      <c r="O40" s="214"/>
      <c r="P40" s="50"/>
      <c r="Q40" s="214"/>
      <c r="R40" s="50"/>
      <c r="S40" s="214"/>
      <c r="T40" s="50"/>
      <c r="U40" s="214"/>
      <c r="V40" s="50"/>
      <c r="W40" s="214"/>
      <c r="X40" s="53">
        <f t="shared" si="0"/>
        <v>0</v>
      </c>
      <c r="Y40" s="214"/>
      <c r="Z40" s="79">
        <f t="shared" si="3"/>
        <v>0</v>
      </c>
    </row>
    <row r="41" spans="2:26" ht="16.5">
      <c r="B41" s="183"/>
      <c r="C41" s="344" t="str">
        <f>'Monthly Spending Plan Summary'!C41</f>
        <v>Haircuts/personal care</v>
      </c>
      <c r="D41" s="20"/>
      <c r="E41" s="20"/>
      <c r="F41" s="20"/>
      <c r="G41" s="20"/>
      <c r="H41" s="20"/>
      <c r="I41" s="20"/>
      <c r="J41" s="20"/>
      <c r="K41" s="65"/>
      <c r="L41" s="53">
        <f>'Monthly Spending Plan Summary'!L41</f>
        <v>0</v>
      </c>
      <c r="M41" s="214"/>
      <c r="N41" s="50"/>
      <c r="O41" s="214"/>
      <c r="P41" s="50"/>
      <c r="Q41" s="214"/>
      <c r="R41" s="50"/>
      <c r="S41" s="214"/>
      <c r="T41" s="50"/>
      <c r="U41" s="214"/>
      <c r="V41" s="50"/>
      <c r="W41" s="214"/>
      <c r="X41" s="53">
        <f t="shared" si="0"/>
        <v>0</v>
      </c>
      <c r="Y41" s="214"/>
      <c r="Z41" s="79">
        <f t="shared" si="3"/>
        <v>0</v>
      </c>
    </row>
    <row r="42" spans="2:26" ht="16.5">
      <c r="B42" s="183"/>
      <c r="C42" s="344" t="str">
        <f>'Monthly Spending Plan Summary'!C42</f>
        <v>Orthodontics</v>
      </c>
      <c r="D42" s="20"/>
      <c r="E42" s="20"/>
      <c r="F42" s="20"/>
      <c r="G42" s="20"/>
      <c r="H42" s="20"/>
      <c r="I42" s="20"/>
      <c r="J42" s="20"/>
      <c r="K42" s="65"/>
      <c r="L42" s="53">
        <f>'Monthly Spending Plan Summary'!L42</f>
        <v>0</v>
      </c>
      <c r="M42" s="214"/>
      <c r="N42" s="50"/>
      <c r="O42" s="214"/>
      <c r="P42" s="50"/>
      <c r="Q42" s="214"/>
      <c r="R42" s="50"/>
      <c r="S42" s="214"/>
      <c r="T42" s="50"/>
      <c r="U42" s="214"/>
      <c r="V42" s="50"/>
      <c r="W42" s="214"/>
      <c r="X42" s="53">
        <f t="shared" si="0"/>
        <v>0</v>
      </c>
      <c r="Y42" s="214"/>
      <c r="Z42" s="79">
        <f t="shared" si="3"/>
        <v>0</v>
      </c>
    </row>
    <row r="43" spans="2:26" ht="16.5">
      <c r="B43" s="183"/>
      <c r="C43" s="344" t="str">
        <f>'Monthly Spending Plan Summary'!C43</f>
        <v>Child care</v>
      </c>
      <c r="D43" s="20"/>
      <c r="E43" s="20"/>
      <c r="F43" s="20"/>
      <c r="G43" s="20"/>
      <c r="H43" s="20"/>
      <c r="I43" s="20"/>
      <c r="J43" s="20"/>
      <c r="K43" s="65"/>
      <c r="L43" s="53">
        <f>'Monthly Spending Plan Summary'!L43</f>
        <v>0</v>
      </c>
      <c r="M43" s="214"/>
      <c r="N43" s="50"/>
      <c r="O43" s="214"/>
      <c r="P43" s="50"/>
      <c r="Q43" s="214"/>
      <c r="R43" s="50"/>
      <c r="S43" s="214"/>
      <c r="T43" s="50"/>
      <c r="U43" s="214"/>
      <c r="V43" s="50"/>
      <c r="W43" s="214"/>
      <c r="X43" s="53">
        <f t="shared" si="0"/>
        <v>0</v>
      </c>
      <c r="Y43" s="214"/>
      <c r="Z43" s="79">
        <f t="shared" si="3"/>
        <v>0</v>
      </c>
    </row>
    <row r="44" spans="2:26" ht="16.5">
      <c r="B44" s="183"/>
      <c r="C44" s="344" t="str">
        <f>'Monthly Spending Plan Summary'!C44</f>
        <v>Diapers/formula</v>
      </c>
      <c r="D44" s="20"/>
      <c r="E44" s="20"/>
      <c r="F44" s="20"/>
      <c r="G44" s="20"/>
      <c r="H44" s="20"/>
      <c r="I44" s="20"/>
      <c r="J44" s="20"/>
      <c r="K44" s="65"/>
      <c r="L44" s="53">
        <f>'Monthly Spending Plan Summary'!L44</f>
        <v>0</v>
      </c>
      <c r="M44" s="214"/>
      <c r="N44" s="50"/>
      <c r="O44" s="214"/>
      <c r="P44" s="50"/>
      <c r="Q44" s="214"/>
      <c r="R44" s="50"/>
      <c r="S44" s="214"/>
      <c r="T44" s="50"/>
      <c r="U44" s="214"/>
      <c r="V44" s="50"/>
      <c r="W44" s="214"/>
      <c r="X44" s="53">
        <f t="shared" si="0"/>
        <v>0</v>
      </c>
      <c r="Y44" s="214"/>
      <c r="Z44" s="79">
        <f t="shared" si="3"/>
        <v>0</v>
      </c>
    </row>
    <row r="45" spans="2:26" ht="16.5">
      <c r="B45" s="183"/>
      <c r="C45" s="344" t="str">
        <f>'Monthly Spending Plan Summary'!C45</f>
        <v>Other (click here)</v>
      </c>
      <c r="D45" s="20"/>
      <c r="E45" s="20"/>
      <c r="F45" s="20"/>
      <c r="G45" s="20"/>
      <c r="H45" s="20"/>
      <c r="I45" s="20"/>
      <c r="J45" s="20"/>
      <c r="K45" s="65"/>
      <c r="L45" s="53">
        <f>'Monthly Spending Plan Summary'!L45</f>
        <v>0</v>
      </c>
      <c r="M45" s="214"/>
      <c r="N45" s="50"/>
      <c r="O45" s="214"/>
      <c r="P45" s="50"/>
      <c r="Q45" s="214"/>
      <c r="R45" s="50"/>
      <c r="S45" s="214"/>
      <c r="T45" s="50"/>
      <c r="U45" s="214"/>
      <c r="V45" s="50"/>
      <c r="W45" s="214"/>
      <c r="X45" s="53">
        <f t="shared" si="0"/>
        <v>0</v>
      </c>
      <c r="Y45" s="214"/>
      <c r="Z45" s="79">
        <f t="shared" si="3"/>
        <v>0</v>
      </c>
    </row>
    <row r="46" spans="2:26" ht="16.5">
      <c r="B46" s="167"/>
      <c r="C46" s="344" t="str">
        <f>'Monthly Spending Plan Summary'!C46</f>
        <v>Other (click here)</v>
      </c>
      <c r="D46" s="276"/>
      <c r="E46" s="276"/>
      <c r="F46" s="276"/>
      <c r="G46" s="276"/>
      <c r="H46" s="276"/>
      <c r="I46" s="276"/>
      <c r="J46" s="20"/>
      <c r="K46" s="65"/>
      <c r="L46" s="222">
        <f>'Monthly Spending Plan Summary'!L46</f>
        <v>0</v>
      </c>
      <c r="M46" s="214"/>
      <c r="N46" s="51"/>
      <c r="O46" s="214"/>
      <c r="P46" s="51"/>
      <c r="Q46" s="214"/>
      <c r="R46" s="51"/>
      <c r="S46" s="214"/>
      <c r="T46" s="51"/>
      <c r="U46" s="214"/>
      <c r="V46" s="51"/>
      <c r="W46" s="214"/>
      <c r="X46" s="222">
        <f t="shared" si="0"/>
        <v>0</v>
      </c>
      <c r="Y46" s="214"/>
      <c r="Z46" s="223">
        <f t="shared" si="3"/>
        <v>0</v>
      </c>
    </row>
    <row r="47" spans="2:26" s="216" customFormat="1" ht="14.25">
      <c r="B47" s="349"/>
      <c r="C47" s="338" t="str">
        <f>'Monthly Spending Plan Summary'!C47</f>
        <v>  Subtotal</v>
      </c>
      <c r="D47" s="74"/>
      <c r="E47" s="74"/>
      <c r="F47" s="74"/>
      <c r="G47" s="74"/>
      <c r="H47" s="74"/>
      <c r="I47" s="74"/>
      <c r="J47" s="74"/>
      <c r="K47" s="104"/>
      <c r="L47" s="46">
        <f>'Monthly Spending Plan Summary'!L47</f>
        <v>0</v>
      </c>
      <c r="M47" s="215"/>
      <c r="N47" s="46">
        <f>SUM(N36:N46)</f>
        <v>0</v>
      </c>
      <c r="O47" s="215"/>
      <c r="P47" s="46">
        <f>SUM(P36:P46)</f>
        <v>0</v>
      </c>
      <c r="Q47" s="215"/>
      <c r="R47" s="46">
        <f>SUM(R36:R46)</f>
        <v>0</v>
      </c>
      <c r="S47" s="215"/>
      <c r="T47" s="46">
        <f>SUM(T36:T46)</f>
        <v>0</v>
      </c>
      <c r="U47" s="215"/>
      <c r="V47" s="46">
        <f>SUM(V36:V46)</f>
        <v>0</v>
      </c>
      <c r="W47" s="215"/>
      <c r="X47" s="46">
        <f t="shared" si="0"/>
        <v>0</v>
      </c>
      <c r="Y47" s="215"/>
      <c r="Z47" s="73">
        <f t="shared" si="3"/>
        <v>0</v>
      </c>
    </row>
    <row r="48" spans="3:26" s="4" customFormat="1" ht="7.5" customHeight="1">
      <c r="C48" s="87"/>
      <c r="D48" s="7"/>
      <c r="E48" s="7"/>
      <c r="F48" s="7"/>
      <c r="G48" s="7"/>
      <c r="H48" s="7"/>
      <c r="I48" s="7"/>
      <c r="J48" s="7"/>
      <c r="K48" s="224"/>
      <c r="L48" s="225"/>
      <c r="M48" s="214"/>
      <c r="N48" s="225"/>
      <c r="O48" s="214"/>
      <c r="P48" s="225"/>
      <c r="Q48" s="214"/>
      <c r="R48" s="225"/>
      <c r="S48" s="214"/>
      <c r="T48" s="225"/>
      <c r="U48" s="214"/>
      <c r="V48" s="225"/>
      <c r="W48" s="214"/>
      <c r="X48" s="225"/>
      <c r="Y48" s="214"/>
      <c r="Z48" s="225"/>
    </row>
    <row r="49" spans="2:26" s="221" customFormat="1" ht="30.75" customHeight="1">
      <c r="B49" s="347"/>
      <c r="C49" s="83" t="str">
        <f>'Monthly Spending Plan Summary'!O4</f>
        <v>Insurance Expense</v>
      </c>
      <c r="D49" s="83"/>
      <c r="E49" s="83"/>
      <c r="F49" s="83"/>
      <c r="G49" s="83"/>
      <c r="H49" s="83"/>
      <c r="I49" s="83"/>
      <c r="J49" s="83"/>
      <c r="K49" s="84">
        <f>'Monthly Spending Plan Summary'!W4</f>
        <v>0</v>
      </c>
      <c r="L49" s="264" t="s">
        <v>14</v>
      </c>
      <c r="M49" s="264"/>
      <c r="N49" s="264" t="s">
        <v>15</v>
      </c>
      <c r="O49" s="264"/>
      <c r="P49" s="264" t="s">
        <v>16</v>
      </c>
      <c r="Q49" s="264"/>
      <c r="R49" s="264" t="s">
        <v>17</v>
      </c>
      <c r="S49" s="264"/>
      <c r="T49" s="264" t="s">
        <v>18</v>
      </c>
      <c r="U49" s="264"/>
      <c r="V49" s="264" t="s">
        <v>19</v>
      </c>
      <c r="W49" s="265"/>
      <c r="X49" s="266" t="s">
        <v>128</v>
      </c>
      <c r="Y49" s="211"/>
      <c r="Z49" s="212" t="s">
        <v>129</v>
      </c>
    </row>
    <row r="50" spans="2:26" ht="16.5">
      <c r="B50" s="321"/>
      <c r="C50" s="344" t="str">
        <f>'Monthly Spending Plan Summary'!$O5</f>
        <v>Health/life/dental/vision premiums</v>
      </c>
      <c r="D50" s="20"/>
      <c r="E50" s="20"/>
      <c r="F50" s="20"/>
      <c r="G50" s="20"/>
      <c r="H50" s="20"/>
      <c r="I50" s="20"/>
      <c r="J50" s="20"/>
      <c r="K50" s="65"/>
      <c r="L50" s="45">
        <f>'Monthly Spending Plan Summary'!$X5</f>
        <v>0</v>
      </c>
      <c r="M50" s="214"/>
      <c r="N50" s="47"/>
      <c r="O50" s="214"/>
      <c r="P50" s="47"/>
      <c r="Q50" s="214"/>
      <c r="R50" s="47"/>
      <c r="S50" s="214"/>
      <c r="T50" s="47"/>
      <c r="U50" s="214"/>
      <c r="V50" s="47"/>
      <c r="W50" s="214"/>
      <c r="X50" s="45">
        <f t="shared" si="0"/>
        <v>0</v>
      </c>
      <c r="Y50" s="214"/>
      <c r="Z50" s="72">
        <f>L50-X50</f>
        <v>0</v>
      </c>
    </row>
    <row r="51" spans="2:26" ht="16.5">
      <c r="B51" s="167"/>
      <c r="C51" s="344" t="str">
        <f>'Monthly Spending Plan Summary'!$O6</f>
        <v>Other (click here)</v>
      </c>
      <c r="D51" s="276"/>
      <c r="E51" s="276"/>
      <c r="F51" s="276"/>
      <c r="G51" s="276"/>
      <c r="H51" s="276"/>
      <c r="I51" s="276"/>
      <c r="J51" s="20"/>
      <c r="K51" s="65">
        <f>'Monthly Spending Plan Summary'!W6</f>
        <v>0</v>
      </c>
      <c r="L51" s="222">
        <f>'Monthly Spending Plan Summary'!$X6</f>
        <v>0</v>
      </c>
      <c r="M51" s="214"/>
      <c r="N51" s="51"/>
      <c r="O51" s="214"/>
      <c r="P51" s="51"/>
      <c r="Q51" s="214"/>
      <c r="R51" s="51"/>
      <c r="S51" s="214"/>
      <c r="T51" s="51"/>
      <c r="U51" s="214"/>
      <c r="V51" s="51"/>
      <c r="W51" s="214"/>
      <c r="X51" s="222">
        <f t="shared" si="0"/>
        <v>0</v>
      </c>
      <c r="Y51" s="214"/>
      <c r="Z51" s="223">
        <f>L51-X51</f>
        <v>0</v>
      </c>
    </row>
    <row r="52" spans="2:26" s="216" customFormat="1" ht="14.25">
      <c r="B52" s="349"/>
      <c r="C52" s="338" t="str">
        <f>'Monthly Spending Plan Summary'!$O7</f>
        <v>  Subtotal</v>
      </c>
      <c r="D52" s="74"/>
      <c r="E52" s="74"/>
      <c r="F52" s="74"/>
      <c r="G52" s="74"/>
      <c r="H52" s="74"/>
      <c r="I52" s="74"/>
      <c r="J52" s="74"/>
      <c r="K52" s="104"/>
      <c r="L52" s="46">
        <f>'Monthly Spending Plan Summary'!$X7</f>
        <v>0</v>
      </c>
      <c r="M52" s="215"/>
      <c r="N52" s="46">
        <f>SUM(N50:N51)</f>
        <v>0</v>
      </c>
      <c r="O52" s="215"/>
      <c r="P52" s="46">
        <f>SUM(P50:P51)</f>
        <v>0</v>
      </c>
      <c r="Q52" s="215"/>
      <c r="R52" s="46">
        <f>SUM(R50:R51)</f>
        <v>0</v>
      </c>
      <c r="S52" s="215"/>
      <c r="T52" s="46">
        <f>SUM(T50:T51)</f>
        <v>0</v>
      </c>
      <c r="U52" s="215"/>
      <c r="V52" s="46">
        <f>SUM(V50:V51)</f>
        <v>0</v>
      </c>
      <c r="W52" s="215"/>
      <c r="X52" s="46">
        <f t="shared" si="0"/>
        <v>0</v>
      </c>
      <c r="Y52" s="215"/>
      <c r="Z52" s="73">
        <f>L52-X52</f>
        <v>0</v>
      </c>
    </row>
    <row r="53" spans="3:26" s="4" customFormat="1" ht="7.5" customHeight="1">
      <c r="C53" s="88"/>
      <c r="K53" s="65"/>
      <c r="L53" s="54"/>
      <c r="M53" s="214"/>
      <c r="N53" s="54"/>
      <c r="O53" s="214"/>
      <c r="P53" s="54"/>
      <c r="Q53" s="214"/>
      <c r="R53" s="54"/>
      <c r="S53" s="214"/>
      <c r="T53" s="54"/>
      <c r="U53" s="214"/>
      <c r="V53" s="54"/>
      <c r="W53" s="214"/>
      <c r="X53" s="54"/>
      <c r="Y53" s="214"/>
      <c r="Z53" s="54"/>
    </row>
    <row r="54" spans="2:26" s="221" customFormat="1" ht="30.75" customHeight="1">
      <c r="B54" s="347"/>
      <c r="C54" s="83" t="str">
        <f>'Monthly Spending Plan Summary'!$O9</f>
        <v>Other Expenses</v>
      </c>
      <c r="D54" s="83"/>
      <c r="E54" s="83"/>
      <c r="F54" s="83"/>
      <c r="G54" s="83"/>
      <c r="H54" s="83"/>
      <c r="I54" s="83"/>
      <c r="J54" s="83"/>
      <c r="K54" s="85">
        <f>'Monthly Spending Plan Summary'!W9</f>
        <v>0</v>
      </c>
      <c r="L54" s="264" t="s">
        <v>14</v>
      </c>
      <c r="M54" s="264"/>
      <c r="N54" s="264" t="s">
        <v>15</v>
      </c>
      <c r="O54" s="264"/>
      <c r="P54" s="264" t="s">
        <v>16</v>
      </c>
      <c r="Q54" s="264"/>
      <c r="R54" s="264" t="s">
        <v>17</v>
      </c>
      <c r="S54" s="264"/>
      <c r="T54" s="264" t="s">
        <v>18</v>
      </c>
      <c r="U54" s="264"/>
      <c r="V54" s="264" t="s">
        <v>19</v>
      </c>
      <c r="W54" s="265"/>
      <c r="X54" s="266" t="s">
        <v>128</v>
      </c>
      <c r="Y54" s="211"/>
      <c r="Z54" s="212" t="s">
        <v>129</v>
      </c>
    </row>
    <row r="55" spans="2:26" ht="16.5">
      <c r="B55" s="321"/>
      <c r="C55" s="344" t="str">
        <f>'Monthly Spending Plan Summary'!$O10</f>
        <v>Medical/dental/prescriptions</v>
      </c>
      <c r="D55" s="20"/>
      <c r="E55" s="20"/>
      <c r="F55" s="20"/>
      <c r="G55" s="20"/>
      <c r="H55" s="20"/>
      <c r="I55" s="20"/>
      <c r="J55" s="20"/>
      <c r="K55" s="65"/>
      <c r="L55" s="45">
        <f>'Monthly Spending Plan Summary'!$X10</f>
        <v>0</v>
      </c>
      <c r="M55" s="214"/>
      <c r="N55" s="47"/>
      <c r="O55" s="214"/>
      <c r="P55" s="47"/>
      <c r="Q55" s="214"/>
      <c r="R55" s="47"/>
      <c r="S55" s="214"/>
      <c r="T55" s="47"/>
      <c r="U55" s="214"/>
      <c r="V55" s="47"/>
      <c r="W55" s="214"/>
      <c r="X55" s="45">
        <f t="shared" si="0"/>
        <v>0</v>
      </c>
      <c r="Y55" s="214"/>
      <c r="Z55" s="72">
        <f aca="true" t="shared" si="4" ref="Z55:Z65">L55-X55</f>
        <v>0</v>
      </c>
    </row>
    <row r="56" spans="2:26" ht="16.5">
      <c r="B56" s="183"/>
      <c r="C56" s="344" t="str">
        <f>'Monthly Spending Plan Summary'!$O11</f>
        <v>Haircuts/personal care</v>
      </c>
      <c r="D56" s="20"/>
      <c r="E56" s="20"/>
      <c r="F56" s="20"/>
      <c r="G56" s="20"/>
      <c r="H56" s="20"/>
      <c r="I56" s="20"/>
      <c r="J56" s="20"/>
      <c r="K56" s="65">
        <f>'Monthly Spending Plan Summary'!W11</f>
        <v>0</v>
      </c>
      <c r="L56" s="53">
        <f>'Monthly Spending Plan Summary'!$X11</f>
        <v>0</v>
      </c>
      <c r="M56" s="214"/>
      <c r="N56" s="50"/>
      <c r="O56" s="214"/>
      <c r="P56" s="50"/>
      <c r="Q56" s="214"/>
      <c r="R56" s="50"/>
      <c r="S56" s="214"/>
      <c r="T56" s="50"/>
      <c r="U56" s="214"/>
      <c r="V56" s="50"/>
      <c r="W56" s="214"/>
      <c r="X56" s="53">
        <f t="shared" si="0"/>
        <v>0</v>
      </c>
      <c r="Y56" s="214"/>
      <c r="Z56" s="79">
        <f t="shared" si="4"/>
        <v>0</v>
      </c>
    </row>
    <row r="57" spans="2:26" ht="16.5">
      <c r="B57" s="183"/>
      <c r="C57" s="344" t="str">
        <f>'Monthly Spending Plan Summary'!$O12</f>
        <v>Club dues</v>
      </c>
      <c r="D57" s="20"/>
      <c r="E57" s="20"/>
      <c r="F57" s="20"/>
      <c r="G57" s="20"/>
      <c r="H57" s="20"/>
      <c r="I57" s="20"/>
      <c r="J57" s="20"/>
      <c r="K57" s="65">
        <f>'Monthly Spending Plan Summary'!W12</f>
        <v>0</v>
      </c>
      <c r="L57" s="53">
        <f>'Monthly Spending Plan Summary'!$X12</f>
        <v>0</v>
      </c>
      <c r="M57" s="214"/>
      <c r="N57" s="50"/>
      <c r="O57" s="214"/>
      <c r="P57" s="50"/>
      <c r="Q57" s="214"/>
      <c r="R57" s="50"/>
      <c r="S57" s="214"/>
      <c r="T57" s="50"/>
      <c r="U57" s="214"/>
      <c r="V57" s="50"/>
      <c r="W57" s="214"/>
      <c r="X57" s="53">
        <f aca="true" t="shared" si="5" ref="X57:X90">SUM(N57:V57)</f>
        <v>0</v>
      </c>
      <c r="Y57" s="214"/>
      <c r="Z57" s="79">
        <f t="shared" si="4"/>
        <v>0</v>
      </c>
    </row>
    <row r="58" spans="2:26" ht="16.5">
      <c r="B58" s="183"/>
      <c r="C58" s="344" t="str">
        <f>'Monthly Spending Plan Summary'!$O13</f>
        <v>Hobbies/sports/activities</v>
      </c>
      <c r="D58" s="20"/>
      <c r="E58" s="20"/>
      <c r="F58" s="20"/>
      <c r="G58" s="20"/>
      <c r="H58" s="20"/>
      <c r="I58" s="20"/>
      <c r="J58" s="20"/>
      <c r="K58" s="65">
        <f>'Monthly Spending Plan Summary'!W13</f>
        <v>0</v>
      </c>
      <c r="L58" s="53">
        <f>'Monthly Spending Plan Summary'!$X13</f>
        <v>0</v>
      </c>
      <c r="M58" s="214"/>
      <c r="N58" s="50"/>
      <c r="O58" s="214"/>
      <c r="P58" s="50"/>
      <c r="Q58" s="214"/>
      <c r="R58" s="50"/>
      <c r="S58" s="214"/>
      <c r="T58" s="50"/>
      <c r="U58" s="214"/>
      <c r="V58" s="50"/>
      <c r="W58" s="214"/>
      <c r="X58" s="53">
        <f t="shared" si="5"/>
        <v>0</v>
      </c>
      <c r="Y58" s="214"/>
      <c r="Z58" s="79">
        <f t="shared" si="4"/>
        <v>0</v>
      </c>
    </row>
    <row r="59" spans="2:26" ht="16.5">
      <c r="B59" s="183"/>
      <c r="C59" s="344" t="str">
        <f>'Monthly Spending Plan Summary'!$O14</f>
        <v>Education/books/publications</v>
      </c>
      <c r="D59" s="20"/>
      <c r="E59" s="20"/>
      <c r="F59" s="20"/>
      <c r="G59" s="20"/>
      <c r="H59" s="20"/>
      <c r="I59" s="20"/>
      <c r="J59" s="20"/>
      <c r="K59" s="67">
        <f>'Monthly Spending Plan Summary'!W14</f>
        <v>0</v>
      </c>
      <c r="L59" s="53">
        <f>'Monthly Spending Plan Summary'!$X14</f>
        <v>0</v>
      </c>
      <c r="M59" s="214"/>
      <c r="N59" s="50"/>
      <c r="O59" s="214"/>
      <c r="P59" s="50"/>
      <c r="Q59" s="214"/>
      <c r="R59" s="50"/>
      <c r="S59" s="214"/>
      <c r="T59" s="50"/>
      <c r="U59" s="214"/>
      <c r="V59" s="50"/>
      <c r="W59" s="214"/>
      <c r="X59" s="53">
        <f t="shared" si="5"/>
        <v>0</v>
      </c>
      <c r="Y59" s="214"/>
      <c r="Z59" s="79">
        <f t="shared" si="4"/>
        <v>0</v>
      </c>
    </row>
    <row r="60" spans="2:26" ht="16.5">
      <c r="B60" s="183"/>
      <c r="C60" s="344" t="str">
        <f>'Monthly Spending Plan Summary'!$O15</f>
        <v>Cell phone</v>
      </c>
      <c r="D60" s="20"/>
      <c r="E60" s="20"/>
      <c r="F60" s="20"/>
      <c r="G60" s="20"/>
      <c r="H60" s="20"/>
      <c r="I60" s="20"/>
      <c r="J60" s="20"/>
      <c r="K60" s="67">
        <f>'Monthly Spending Plan Summary'!W15</f>
        <v>0</v>
      </c>
      <c r="L60" s="53">
        <f>'Monthly Spending Plan Summary'!$X15</f>
        <v>0</v>
      </c>
      <c r="M60" s="214"/>
      <c r="N60" s="50"/>
      <c r="O60" s="214"/>
      <c r="P60" s="50"/>
      <c r="Q60" s="214"/>
      <c r="R60" s="50"/>
      <c r="S60" s="214"/>
      <c r="T60" s="50"/>
      <c r="U60" s="214"/>
      <c r="V60" s="50"/>
      <c r="W60" s="214"/>
      <c r="X60" s="53">
        <f t="shared" si="5"/>
        <v>0</v>
      </c>
      <c r="Y60" s="214"/>
      <c r="Z60" s="79">
        <f t="shared" si="4"/>
        <v>0</v>
      </c>
    </row>
    <row r="61" spans="2:26" ht="16.5">
      <c r="B61" s="183"/>
      <c r="C61" s="344" t="str">
        <f>'Monthly Spending Plan Summary'!$O16</f>
        <v>Drycleaning</v>
      </c>
      <c r="D61" s="20"/>
      <c r="E61" s="20"/>
      <c r="F61" s="20"/>
      <c r="G61" s="20"/>
      <c r="H61" s="20"/>
      <c r="I61" s="20"/>
      <c r="J61" s="20"/>
      <c r="K61" s="67">
        <f>'Monthly Spending Plan Summary'!W16</f>
        <v>0</v>
      </c>
      <c r="L61" s="53">
        <f>'Monthly Spending Plan Summary'!$X16</f>
        <v>0</v>
      </c>
      <c r="M61" s="214"/>
      <c r="N61" s="50"/>
      <c r="O61" s="214"/>
      <c r="P61" s="50"/>
      <c r="Q61" s="214"/>
      <c r="R61" s="50"/>
      <c r="S61" s="214"/>
      <c r="T61" s="50"/>
      <c r="U61" s="214"/>
      <c r="V61" s="50"/>
      <c r="W61" s="214"/>
      <c r="X61" s="53">
        <f t="shared" si="5"/>
        <v>0</v>
      </c>
      <c r="Y61" s="214"/>
      <c r="Z61" s="79">
        <f t="shared" si="4"/>
        <v>0</v>
      </c>
    </row>
    <row r="62" spans="2:26" ht="16.5">
      <c r="B62" s="183"/>
      <c r="C62" s="344" t="str">
        <f>'Monthly Spending Plan Summary'!$O17</f>
        <v>Pet food/grooming/boarding/vet</v>
      </c>
      <c r="D62" s="20"/>
      <c r="E62" s="20"/>
      <c r="F62" s="20"/>
      <c r="G62" s="20"/>
      <c r="H62" s="20"/>
      <c r="I62" s="20"/>
      <c r="J62" s="20"/>
      <c r="K62" s="67">
        <f>'Monthly Spending Plan Summary'!W17</f>
        <v>0</v>
      </c>
      <c r="L62" s="53">
        <f>'Monthly Spending Plan Summary'!$X17</f>
        <v>0</v>
      </c>
      <c r="M62" s="214"/>
      <c r="N62" s="50"/>
      <c r="O62" s="214"/>
      <c r="P62" s="50"/>
      <c r="Q62" s="214"/>
      <c r="R62" s="50"/>
      <c r="S62" s="214"/>
      <c r="T62" s="50"/>
      <c r="U62" s="214"/>
      <c r="V62" s="50"/>
      <c r="W62" s="214"/>
      <c r="X62" s="53">
        <f t="shared" si="5"/>
        <v>0</v>
      </c>
      <c r="Y62" s="214"/>
      <c r="Z62" s="79">
        <f t="shared" si="4"/>
        <v>0</v>
      </c>
    </row>
    <row r="63" spans="2:26" ht="16.5">
      <c r="B63" s="183"/>
      <c r="C63" s="344" t="str">
        <f>'Monthly Spending Plan Summary'!$O18</f>
        <v>Other (click here)</v>
      </c>
      <c r="D63" s="20"/>
      <c r="E63" s="20"/>
      <c r="F63" s="20"/>
      <c r="G63" s="20"/>
      <c r="H63" s="20"/>
      <c r="I63" s="20"/>
      <c r="J63" s="20"/>
      <c r="K63" s="67">
        <f>'Monthly Spending Plan Summary'!W18</f>
        <v>0</v>
      </c>
      <c r="L63" s="53">
        <f>'Monthly Spending Plan Summary'!$X18</f>
        <v>0</v>
      </c>
      <c r="M63" s="214"/>
      <c r="N63" s="50"/>
      <c r="O63" s="214"/>
      <c r="P63" s="50"/>
      <c r="Q63" s="214"/>
      <c r="R63" s="50"/>
      <c r="S63" s="214"/>
      <c r="T63" s="50"/>
      <c r="U63" s="214"/>
      <c r="V63" s="50"/>
      <c r="W63" s="214"/>
      <c r="X63" s="53">
        <f t="shared" si="5"/>
        <v>0</v>
      </c>
      <c r="Y63" s="214"/>
      <c r="Z63" s="79">
        <f t="shared" si="4"/>
        <v>0</v>
      </c>
    </row>
    <row r="64" spans="2:26" ht="16.5">
      <c r="B64" s="167"/>
      <c r="C64" s="344" t="str">
        <f>'Monthly Spending Plan Summary'!$O19</f>
        <v>Other (click here)</v>
      </c>
      <c r="D64" s="276"/>
      <c r="E64" s="276"/>
      <c r="F64" s="276"/>
      <c r="G64" s="276"/>
      <c r="H64" s="276"/>
      <c r="I64" s="276"/>
      <c r="J64" s="20"/>
      <c r="K64" s="65">
        <f>'Monthly Spending Plan Summary'!W19</f>
        <v>0</v>
      </c>
      <c r="L64" s="222">
        <f>'Monthly Spending Plan Summary'!$X19</f>
        <v>0</v>
      </c>
      <c r="M64" s="214"/>
      <c r="N64" s="51"/>
      <c r="O64" s="214"/>
      <c r="P64" s="51"/>
      <c r="Q64" s="214"/>
      <c r="R64" s="51"/>
      <c r="S64" s="214"/>
      <c r="T64" s="51"/>
      <c r="U64" s="214"/>
      <c r="V64" s="51"/>
      <c r="W64" s="214"/>
      <c r="X64" s="222">
        <f t="shared" si="5"/>
        <v>0</v>
      </c>
      <c r="Y64" s="214"/>
      <c r="Z64" s="223">
        <f t="shared" si="4"/>
        <v>0</v>
      </c>
    </row>
    <row r="65" spans="2:26" s="216" customFormat="1" ht="14.25">
      <c r="B65" s="349"/>
      <c r="C65" s="338" t="str">
        <f>'Monthly Spending Plan Summary'!$O20</f>
        <v>  Subtotal</v>
      </c>
      <c r="D65" s="74"/>
      <c r="E65" s="74"/>
      <c r="F65" s="74"/>
      <c r="G65" s="74"/>
      <c r="H65" s="74"/>
      <c r="I65" s="74"/>
      <c r="J65" s="74"/>
      <c r="K65" s="104"/>
      <c r="L65" s="46">
        <f>'Monthly Spending Plan Summary'!$X20</f>
        <v>0</v>
      </c>
      <c r="M65" s="215"/>
      <c r="N65" s="46">
        <f>SUM(N55:N64)</f>
        <v>0</v>
      </c>
      <c r="O65" s="215"/>
      <c r="P65" s="46">
        <f>SUM(P55:P64)</f>
        <v>0</v>
      </c>
      <c r="Q65" s="215"/>
      <c r="R65" s="46">
        <f>SUM(R55:R64)</f>
        <v>0</v>
      </c>
      <c r="S65" s="215"/>
      <c r="T65" s="46">
        <f>SUM(T55:T64)</f>
        <v>0</v>
      </c>
      <c r="U65" s="215"/>
      <c r="V65" s="46">
        <f>SUM(V55:V64)</f>
        <v>0</v>
      </c>
      <c r="W65" s="215"/>
      <c r="X65" s="46">
        <f>SUM(N65:V65)</f>
        <v>0</v>
      </c>
      <c r="Y65" s="215"/>
      <c r="Z65" s="73">
        <f t="shared" si="4"/>
        <v>0</v>
      </c>
    </row>
    <row r="66" spans="3:26" s="4" customFormat="1" ht="7.5" customHeight="1">
      <c r="C66" s="87"/>
      <c r="D66" s="11"/>
      <c r="E66" s="11"/>
      <c r="F66" s="11"/>
      <c r="G66" s="11"/>
      <c r="H66" s="11"/>
      <c r="I66" s="11"/>
      <c r="J66" s="11"/>
      <c r="K66" s="66"/>
      <c r="L66" s="49"/>
      <c r="M66" s="214"/>
      <c r="N66" s="49"/>
      <c r="O66" s="214"/>
      <c r="P66" s="49"/>
      <c r="Q66" s="214"/>
      <c r="R66" s="49"/>
      <c r="S66" s="214"/>
      <c r="T66" s="49"/>
      <c r="U66" s="214"/>
      <c r="V66" s="49"/>
      <c r="W66" s="214"/>
      <c r="X66" s="49"/>
      <c r="Y66" s="214"/>
      <c r="Z66" s="49"/>
    </row>
    <row r="67" spans="2:26" s="221" customFormat="1" ht="30.75" customHeight="1">
      <c r="B67" s="347"/>
      <c r="C67" s="83" t="str">
        <f>'Monthly Spending Plan Summary'!$O22</f>
        <v>Accumulated Expenses</v>
      </c>
      <c r="D67" s="86"/>
      <c r="E67" s="86"/>
      <c r="F67" s="86"/>
      <c r="G67" s="86"/>
      <c r="H67" s="86"/>
      <c r="I67" s="86"/>
      <c r="J67" s="86"/>
      <c r="K67" s="84">
        <f>'Monthly Spending Plan Summary'!W22</f>
        <v>0</v>
      </c>
      <c r="L67" s="264" t="s">
        <v>14</v>
      </c>
      <c r="M67" s="264"/>
      <c r="N67" s="264" t="s">
        <v>15</v>
      </c>
      <c r="O67" s="264"/>
      <c r="P67" s="264" t="s">
        <v>16</v>
      </c>
      <c r="Q67" s="264"/>
      <c r="R67" s="264" t="s">
        <v>17</v>
      </c>
      <c r="S67" s="264"/>
      <c r="T67" s="264" t="s">
        <v>18</v>
      </c>
      <c r="U67" s="264"/>
      <c r="V67" s="264" t="s">
        <v>19</v>
      </c>
      <c r="W67" s="265"/>
      <c r="X67" s="266" t="s">
        <v>128</v>
      </c>
      <c r="Y67" s="211"/>
      <c r="Z67" s="212" t="s">
        <v>129</v>
      </c>
    </row>
    <row r="68" spans="2:26" ht="16.5">
      <c r="B68" s="321"/>
      <c r="C68" s="344" t="str">
        <f>'Monthly Spending Plan Summary'!$O23</f>
        <v>Gifts (see Gift Worksheet)</v>
      </c>
      <c r="D68" s="20"/>
      <c r="E68" s="20"/>
      <c r="F68" s="20"/>
      <c r="G68" s="20"/>
      <c r="H68" s="20"/>
      <c r="I68" s="20"/>
      <c r="J68" s="20"/>
      <c r="K68" s="65"/>
      <c r="L68" s="45">
        <f>'Monthly Spending Plan Summary'!$X23</f>
        <v>0</v>
      </c>
      <c r="M68" s="214"/>
      <c r="N68" s="47"/>
      <c r="O68" s="214"/>
      <c r="P68" s="47"/>
      <c r="Q68" s="214"/>
      <c r="R68" s="47"/>
      <c r="S68" s="214"/>
      <c r="T68" s="47"/>
      <c r="U68" s="214"/>
      <c r="V68" s="47"/>
      <c r="W68" s="214"/>
      <c r="X68" s="45">
        <f t="shared" si="5"/>
        <v>0</v>
      </c>
      <c r="Y68" s="214"/>
      <c r="Z68" s="72">
        <f aca="true" t="shared" si="6" ref="Z68:Z80">L68-X68</f>
        <v>0</v>
      </c>
    </row>
    <row r="69" spans="2:26" ht="16.5">
      <c r="B69" s="183"/>
      <c r="C69" s="344" t="str">
        <f>'Monthly Spending Plan Summary'!$O24</f>
        <v>Christmas (see Gift Worksheet)</v>
      </c>
      <c r="D69" s="20"/>
      <c r="E69" s="20"/>
      <c r="F69" s="20"/>
      <c r="G69" s="20"/>
      <c r="H69" s="20"/>
      <c r="I69" s="20"/>
      <c r="J69" s="20"/>
      <c r="K69" s="67">
        <f>'Monthly Spending Plan Summary'!W24</f>
        <v>0</v>
      </c>
      <c r="L69" s="53">
        <f>'Monthly Spending Plan Summary'!$X24</f>
        <v>0</v>
      </c>
      <c r="M69" s="214"/>
      <c r="N69" s="50"/>
      <c r="O69" s="214"/>
      <c r="P69" s="50"/>
      <c r="Q69" s="214"/>
      <c r="R69" s="50"/>
      <c r="S69" s="214"/>
      <c r="T69" s="50"/>
      <c r="U69" s="214"/>
      <c r="V69" s="50"/>
      <c r="W69" s="214"/>
      <c r="X69" s="53">
        <f t="shared" si="5"/>
        <v>0</v>
      </c>
      <c r="Y69" s="214"/>
      <c r="Z69" s="79">
        <f t="shared" si="6"/>
        <v>0</v>
      </c>
    </row>
    <row r="70" spans="2:26" ht="16.5">
      <c r="B70" s="183"/>
      <c r="C70" s="344" t="str">
        <f>'Monthly Spending Plan Summary'!$O25</f>
        <v>Vacations</v>
      </c>
      <c r="D70" s="20"/>
      <c r="E70" s="20"/>
      <c r="F70" s="20"/>
      <c r="G70" s="20"/>
      <c r="H70" s="20"/>
      <c r="I70" s="20"/>
      <c r="J70" s="20"/>
      <c r="K70" s="65">
        <f>'Monthly Spending Plan Summary'!W25</f>
        <v>0</v>
      </c>
      <c r="L70" s="45">
        <f>'Monthly Spending Plan Summary'!$X25</f>
        <v>0</v>
      </c>
      <c r="M70" s="214"/>
      <c r="N70" s="47"/>
      <c r="O70" s="214"/>
      <c r="P70" s="47"/>
      <c r="Q70" s="214"/>
      <c r="R70" s="47"/>
      <c r="S70" s="214"/>
      <c r="T70" s="47"/>
      <c r="U70" s="214"/>
      <c r="V70" s="47"/>
      <c r="W70" s="214"/>
      <c r="X70" s="45">
        <f t="shared" si="5"/>
        <v>0</v>
      </c>
      <c r="Y70" s="214"/>
      <c r="Z70" s="72">
        <f t="shared" si="6"/>
        <v>0</v>
      </c>
    </row>
    <row r="71" spans="2:26" ht="16.5">
      <c r="B71" s="183"/>
      <c r="C71" s="344" t="str">
        <f>'Monthly Spending Plan Summary'!$O26</f>
        <v>Clothing - adult/children</v>
      </c>
      <c r="D71" s="20"/>
      <c r="E71" s="20"/>
      <c r="F71" s="20"/>
      <c r="G71" s="20"/>
      <c r="H71" s="20"/>
      <c r="I71" s="20"/>
      <c r="J71" s="20"/>
      <c r="K71" s="67">
        <f>'Monthly Spending Plan Summary'!W26</f>
        <v>0</v>
      </c>
      <c r="L71" s="53">
        <f>'Monthly Spending Plan Summary'!$X26</f>
        <v>0</v>
      </c>
      <c r="M71" s="214"/>
      <c r="N71" s="50"/>
      <c r="O71" s="214"/>
      <c r="P71" s="50"/>
      <c r="Q71" s="214"/>
      <c r="R71" s="50"/>
      <c r="S71" s="214"/>
      <c r="T71" s="50"/>
      <c r="U71" s="214"/>
      <c r="V71" s="50"/>
      <c r="W71" s="214"/>
      <c r="X71" s="53">
        <f t="shared" si="5"/>
        <v>0</v>
      </c>
      <c r="Y71" s="214"/>
      <c r="Z71" s="79">
        <f t="shared" si="6"/>
        <v>0</v>
      </c>
    </row>
    <row r="72" spans="2:26" ht="16.5">
      <c r="B72" s="183"/>
      <c r="C72" s="344" t="str">
        <f>'Monthly Spending Plan Summary'!$O27</f>
        <v>Home property taxes</v>
      </c>
      <c r="D72" s="20"/>
      <c r="E72" s="20"/>
      <c r="F72" s="20"/>
      <c r="G72" s="20"/>
      <c r="H72" s="20"/>
      <c r="I72" s="20"/>
      <c r="J72" s="20"/>
      <c r="K72" s="65">
        <f>'Monthly Spending Plan Summary'!W27</f>
        <v>0</v>
      </c>
      <c r="L72" s="45">
        <f>'Monthly Spending Plan Summary'!$X27</f>
        <v>0</v>
      </c>
      <c r="M72" s="214"/>
      <c r="N72" s="47"/>
      <c r="O72" s="214"/>
      <c r="P72" s="47"/>
      <c r="Q72" s="214"/>
      <c r="R72" s="47"/>
      <c r="S72" s="214"/>
      <c r="T72" s="47"/>
      <c r="U72" s="214"/>
      <c r="V72" s="47"/>
      <c r="W72" s="214"/>
      <c r="X72" s="45">
        <f t="shared" si="5"/>
        <v>0</v>
      </c>
      <c r="Y72" s="214"/>
      <c r="Z72" s="72">
        <f t="shared" si="6"/>
        <v>0</v>
      </c>
    </row>
    <row r="73" spans="2:26" ht="16.5">
      <c r="B73" s="183"/>
      <c r="C73" s="344" t="str">
        <f>'Monthly Spending Plan Summary'!$O28</f>
        <v>Home liability insurance</v>
      </c>
      <c r="D73" s="20"/>
      <c r="E73" s="20"/>
      <c r="F73" s="20"/>
      <c r="G73" s="20"/>
      <c r="H73" s="20"/>
      <c r="I73" s="20"/>
      <c r="J73" s="20"/>
      <c r="K73" s="67">
        <f>'Monthly Spending Plan Summary'!W28</f>
        <v>0</v>
      </c>
      <c r="L73" s="53">
        <f>'Monthly Spending Plan Summary'!$X28</f>
        <v>0</v>
      </c>
      <c r="M73" s="214"/>
      <c r="N73" s="50"/>
      <c r="O73" s="214"/>
      <c r="P73" s="50"/>
      <c r="Q73" s="214"/>
      <c r="R73" s="50"/>
      <c r="S73" s="214"/>
      <c r="T73" s="50"/>
      <c r="U73" s="214"/>
      <c r="V73" s="50"/>
      <c r="W73" s="214"/>
      <c r="X73" s="53">
        <f t="shared" si="5"/>
        <v>0</v>
      </c>
      <c r="Y73" s="214"/>
      <c r="Z73" s="79">
        <f t="shared" si="6"/>
        <v>0</v>
      </c>
    </row>
    <row r="74" spans="2:26" ht="16.5">
      <c r="B74" s="183"/>
      <c r="C74" s="344" t="str">
        <f>'Monthly Spending Plan Summary'!$O29</f>
        <v>Homeowner's association fees</v>
      </c>
      <c r="D74" s="20"/>
      <c r="E74" s="20"/>
      <c r="F74" s="20"/>
      <c r="G74" s="20"/>
      <c r="H74" s="20"/>
      <c r="I74" s="20"/>
      <c r="J74" s="20"/>
      <c r="K74" s="67">
        <f>'Monthly Spending Plan Summary'!W29</f>
        <v>0</v>
      </c>
      <c r="L74" s="53">
        <f>'Monthly Spending Plan Summary'!$X29</f>
        <v>0</v>
      </c>
      <c r="M74" s="214"/>
      <c r="N74" s="50"/>
      <c r="O74" s="214"/>
      <c r="P74" s="50"/>
      <c r="Q74" s="214"/>
      <c r="R74" s="50"/>
      <c r="S74" s="214"/>
      <c r="T74" s="50"/>
      <c r="U74" s="214"/>
      <c r="V74" s="50"/>
      <c r="W74" s="214"/>
      <c r="X74" s="53">
        <f t="shared" si="5"/>
        <v>0</v>
      </c>
      <c r="Y74" s="214"/>
      <c r="Z74" s="79">
        <f t="shared" si="6"/>
        <v>0</v>
      </c>
    </row>
    <row r="75" spans="2:26" ht="16.5">
      <c r="B75" s="183"/>
      <c r="C75" s="344" t="str">
        <f>'Monthly Spending Plan Summary'!$O30</f>
        <v>Household repairs/maintenance</v>
      </c>
      <c r="D75" s="20"/>
      <c r="E75" s="20"/>
      <c r="F75" s="20"/>
      <c r="G75" s="20"/>
      <c r="H75" s="20"/>
      <c r="I75" s="20"/>
      <c r="J75" s="20"/>
      <c r="K75" s="67">
        <f>'Monthly Spending Plan Summary'!W30</f>
        <v>0</v>
      </c>
      <c r="L75" s="53">
        <f>'Monthly Spending Plan Summary'!$X30</f>
        <v>0</v>
      </c>
      <c r="M75" s="214"/>
      <c r="N75" s="50"/>
      <c r="O75" s="214"/>
      <c r="P75" s="50"/>
      <c r="Q75" s="214"/>
      <c r="R75" s="50"/>
      <c r="S75" s="214"/>
      <c r="T75" s="50"/>
      <c r="U75" s="214"/>
      <c r="V75" s="50"/>
      <c r="W75" s="214"/>
      <c r="X75" s="53">
        <f t="shared" si="5"/>
        <v>0</v>
      </c>
      <c r="Y75" s="214"/>
      <c r="Z75" s="79">
        <f t="shared" si="6"/>
        <v>0</v>
      </c>
    </row>
    <row r="76" spans="2:26" ht="16.5">
      <c r="B76" s="183"/>
      <c r="C76" s="344" t="str">
        <f>'Monthly Spending Plan Summary'!$O31</f>
        <v>Auto repairs/tires</v>
      </c>
      <c r="D76" s="20"/>
      <c r="E76" s="20"/>
      <c r="F76" s="20"/>
      <c r="G76" s="20"/>
      <c r="H76" s="20"/>
      <c r="I76" s="20"/>
      <c r="J76" s="20"/>
      <c r="K76" s="67">
        <f>'Monthly Spending Plan Summary'!W31</f>
        <v>0</v>
      </c>
      <c r="L76" s="53">
        <f>'Monthly Spending Plan Summary'!$X31</f>
        <v>0</v>
      </c>
      <c r="M76" s="214"/>
      <c r="N76" s="50"/>
      <c r="O76" s="214"/>
      <c r="P76" s="50"/>
      <c r="Q76" s="214"/>
      <c r="R76" s="50"/>
      <c r="S76" s="214"/>
      <c r="T76" s="50"/>
      <c r="U76" s="214"/>
      <c r="V76" s="50"/>
      <c r="W76" s="214"/>
      <c r="X76" s="53">
        <f t="shared" si="5"/>
        <v>0</v>
      </c>
      <c r="Y76" s="214"/>
      <c r="Z76" s="79">
        <f t="shared" si="6"/>
        <v>0</v>
      </c>
    </row>
    <row r="77" spans="2:26" ht="16.5">
      <c r="B77" s="183"/>
      <c r="C77" s="344" t="str">
        <f>'Monthly Spending Plan Summary'!$O32</f>
        <v>Tags/license</v>
      </c>
      <c r="D77" s="20"/>
      <c r="E77" s="20"/>
      <c r="F77" s="20"/>
      <c r="G77" s="20"/>
      <c r="H77" s="20"/>
      <c r="I77" s="20"/>
      <c r="J77" s="20"/>
      <c r="K77" s="67">
        <f>'Monthly Spending Plan Summary'!W32</f>
        <v>0</v>
      </c>
      <c r="L77" s="53">
        <f>'Monthly Spending Plan Summary'!$X32</f>
        <v>0</v>
      </c>
      <c r="M77" s="214"/>
      <c r="N77" s="50"/>
      <c r="O77" s="214"/>
      <c r="P77" s="50"/>
      <c r="Q77" s="214"/>
      <c r="R77" s="50"/>
      <c r="S77" s="214"/>
      <c r="T77" s="50"/>
      <c r="U77" s="214"/>
      <c r="V77" s="50"/>
      <c r="W77" s="214"/>
      <c r="X77" s="53">
        <f t="shared" si="5"/>
        <v>0</v>
      </c>
      <c r="Y77" s="214"/>
      <c r="Z77" s="79">
        <f t="shared" si="6"/>
        <v>0</v>
      </c>
    </row>
    <row r="78" spans="2:26" ht="16.5">
      <c r="B78" s="183"/>
      <c r="C78" s="344" t="str">
        <f>'Monthly Spending Plan Summary'!$O33</f>
        <v>Other (click here)</v>
      </c>
      <c r="D78" s="20"/>
      <c r="E78" s="20"/>
      <c r="F78" s="20"/>
      <c r="G78" s="20"/>
      <c r="H78" s="20"/>
      <c r="I78" s="20"/>
      <c r="J78" s="20"/>
      <c r="K78" s="67">
        <f>'Monthly Spending Plan Summary'!W33</f>
        <v>0</v>
      </c>
      <c r="L78" s="53">
        <f>'Monthly Spending Plan Summary'!$X33</f>
        <v>0</v>
      </c>
      <c r="M78" s="214"/>
      <c r="N78" s="50"/>
      <c r="O78" s="214"/>
      <c r="P78" s="50"/>
      <c r="Q78" s="214"/>
      <c r="R78" s="50"/>
      <c r="S78" s="214"/>
      <c r="T78" s="50"/>
      <c r="U78" s="214"/>
      <c r="V78" s="50"/>
      <c r="W78" s="214"/>
      <c r="X78" s="53">
        <f t="shared" si="5"/>
        <v>0</v>
      </c>
      <c r="Y78" s="214"/>
      <c r="Z78" s="79">
        <f t="shared" si="6"/>
        <v>0</v>
      </c>
    </row>
    <row r="79" spans="2:26" ht="16.5">
      <c r="B79" s="167"/>
      <c r="C79" s="344" t="str">
        <f>'Monthly Spending Plan Summary'!$O34</f>
        <v>Other (click here)</v>
      </c>
      <c r="D79" s="276"/>
      <c r="E79" s="276"/>
      <c r="F79" s="276"/>
      <c r="G79" s="276"/>
      <c r="H79" s="276"/>
      <c r="I79" s="276"/>
      <c r="J79" s="20"/>
      <c r="K79" s="67">
        <f>'Monthly Spending Plan Summary'!W34</f>
        <v>0</v>
      </c>
      <c r="L79" s="222">
        <f>'Monthly Spending Plan Summary'!$X34</f>
        <v>0</v>
      </c>
      <c r="M79" s="214"/>
      <c r="N79" s="51"/>
      <c r="O79" s="214"/>
      <c r="P79" s="51"/>
      <c r="Q79" s="214"/>
      <c r="R79" s="51"/>
      <c r="S79" s="214"/>
      <c r="T79" s="51"/>
      <c r="U79" s="214"/>
      <c r="V79" s="51"/>
      <c r="W79" s="214"/>
      <c r="X79" s="222">
        <f t="shared" si="5"/>
        <v>0</v>
      </c>
      <c r="Y79" s="214"/>
      <c r="Z79" s="223">
        <f t="shared" si="6"/>
        <v>0</v>
      </c>
    </row>
    <row r="80" spans="2:26" s="216" customFormat="1" ht="14.25">
      <c r="B80" s="349"/>
      <c r="C80" s="338" t="str">
        <f>'Monthly Spending Plan Summary'!$O35</f>
        <v>  Subtotal</v>
      </c>
      <c r="D80" s="74"/>
      <c r="E80" s="74"/>
      <c r="F80" s="74"/>
      <c r="G80" s="74"/>
      <c r="H80" s="74"/>
      <c r="I80" s="74"/>
      <c r="J80" s="74"/>
      <c r="K80" s="104"/>
      <c r="L80" s="46">
        <f>'Monthly Spending Plan Summary'!$X35</f>
        <v>0</v>
      </c>
      <c r="M80" s="215"/>
      <c r="N80" s="46">
        <f>SUM(N68:N79)</f>
        <v>0</v>
      </c>
      <c r="O80" s="215"/>
      <c r="P80" s="46">
        <f>SUM(P68:P79)</f>
        <v>0</v>
      </c>
      <c r="Q80" s="215"/>
      <c r="R80" s="46">
        <f>SUM(R68:R79)</f>
        <v>0</v>
      </c>
      <c r="S80" s="215"/>
      <c r="T80" s="46">
        <f>SUM(T68:T79)</f>
        <v>0</v>
      </c>
      <c r="U80" s="215"/>
      <c r="V80" s="46">
        <f>SUM(V68:V79)</f>
        <v>0</v>
      </c>
      <c r="W80" s="215"/>
      <c r="X80" s="46">
        <f t="shared" si="5"/>
        <v>0</v>
      </c>
      <c r="Y80" s="215"/>
      <c r="Z80" s="73">
        <f t="shared" si="6"/>
        <v>0</v>
      </c>
    </row>
    <row r="81" spans="3:26" s="4" customFormat="1" ht="7.5" customHeight="1">
      <c r="C81" s="88"/>
      <c r="D81" s="10"/>
      <c r="E81" s="10"/>
      <c r="F81" s="10"/>
      <c r="G81" s="10"/>
      <c r="H81" s="10"/>
      <c r="I81" s="10"/>
      <c r="J81" s="10"/>
      <c r="K81" s="67"/>
      <c r="L81" s="54"/>
      <c r="M81" s="214"/>
      <c r="N81" s="54"/>
      <c r="O81" s="214"/>
      <c r="P81" s="54"/>
      <c r="Q81" s="214"/>
      <c r="R81" s="54"/>
      <c r="S81" s="214"/>
      <c r="T81" s="54"/>
      <c r="U81" s="214"/>
      <c r="V81" s="54"/>
      <c r="W81" s="214"/>
      <c r="X81" s="54"/>
      <c r="Y81" s="214"/>
      <c r="Z81" s="54"/>
    </row>
    <row r="82" spans="2:26" s="221" customFormat="1" ht="30.75" customHeight="1">
      <c r="B82" s="347"/>
      <c r="C82" s="83" t="str">
        <f>'Monthly Spending Plan Summary'!$O37</f>
        <v>Weekly Disposable Expenses</v>
      </c>
      <c r="D82" s="83"/>
      <c r="E82" s="83"/>
      <c r="F82" s="83"/>
      <c r="G82" s="83"/>
      <c r="H82" s="83"/>
      <c r="I82" s="83"/>
      <c r="J82" s="83"/>
      <c r="K82" s="85">
        <f>'Monthly Spending Plan Summary'!W37</f>
        <v>0</v>
      </c>
      <c r="L82" s="264" t="s">
        <v>14</v>
      </c>
      <c r="M82" s="264"/>
      <c r="N82" s="264" t="s">
        <v>15</v>
      </c>
      <c r="O82" s="264"/>
      <c r="P82" s="264" t="s">
        <v>16</v>
      </c>
      <c r="Q82" s="264"/>
      <c r="R82" s="264" t="s">
        <v>17</v>
      </c>
      <c r="S82" s="264"/>
      <c r="T82" s="264" t="s">
        <v>18</v>
      </c>
      <c r="U82" s="264"/>
      <c r="V82" s="264" t="s">
        <v>19</v>
      </c>
      <c r="W82" s="265"/>
      <c r="X82" s="266" t="s">
        <v>128</v>
      </c>
      <c r="Y82" s="211"/>
      <c r="Z82" s="212" t="s">
        <v>129</v>
      </c>
    </row>
    <row r="83" spans="2:26" ht="16.5">
      <c r="B83" s="321"/>
      <c r="C83" s="344" t="str">
        <f>'Monthly Spending Plan Summary'!$O38</f>
        <v>Groceries</v>
      </c>
      <c r="D83" s="20"/>
      <c r="E83" s="22"/>
      <c r="F83" s="20"/>
      <c r="G83" s="70" t="str">
        <f>'Monthly Spending Plan Summary'!$S38</f>
        <v>$</v>
      </c>
      <c r="H83" s="429">
        <f>SUM('Monthly Spending Plan Summary'!$T38:$U38)</f>
        <v>0</v>
      </c>
      <c r="I83" s="429"/>
      <c r="J83" s="71" t="str">
        <f>'Monthly Spending Plan Summary'!$V38</f>
        <v>/wk</v>
      </c>
      <c r="K83" s="65"/>
      <c r="L83" s="55">
        <f>'Monthly Spending Plan Summary'!$X38</f>
        <v>0</v>
      </c>
      <c r="M83" s="214"/>
      <c r="N83" s="47"/>
      <c r="O83" s="214"/>
      <c r="P83" s="47"/>
      <c r="Q83" s="214"/>
      <c r="R83" s="47"/>
      <c r="S83" s="214"/>
      <c r="T83" s="47"/>
      <c r="U83" s="214"/>
      <c r="V83" s="47"/>
      <c r="W83" s="214"/>
      <c r="X83" s="55">
        <f t="shared" si="5"/>
        <v>0</v>
      </c>
      <c r="Y83" s="214"/>
      <c r="Z83" s="80">
        <f aca="true" t="shared" si="7" ref="Z83:Z90">L83-X83</f>
        <v>0</v>
      </c>
    </row>
    <row r="84" spans="2:26" ht="16.5">
      <c r="B84" s="183"/>
      <c r="C84" s="344" t="str">
        <f>'Monthly Spending Plan Summary'!$O39</f>
        <v>Household items</v>
      </c>
      <c r="D84" s="20"/>
      <c r="E84" s="22"/>
      <c r="F84" s="20"/>
      <c r="G84" s="70"/>
      <c r="H84" s="430">
        <f>SUM('Monthly Spending Plan Summary'!$T39:$U39)</f>
        <v>0</v>
      </c>
      <c r="I84" s="430"/>
      <c r="J84" s="71" t="str">
        <f>'Monthly Spending Plan Summary'!$V39</f>
        <v>/wk</v>
      </c>
      <c r="K84" s="65">
        <f>'Monthly Spending Plan Summary'!W39</f>
        <v>0</v>
      </c>
      <c r="L84" s="56">
        <f>'Monthly Spending Plan Summary'!$X39</f>
        <v>0</v>
      </c>
      <c r="M84" s="214"/>
      <c r="N84" s="207"/>
      <c r="O84" s="214"/>
      <c r="P84" s="207"/>
      <c r="Q84" s="214"/>
      <c r="R84" s="207"/>
      <c r="S84" s="214"/>
      <c r="T84" s="207"/>
      <c r="U84" s="214"/>
      <c r="V84" s="207"/>
      <c r="W84" s="214"/>
      <c r="X84" s="56">
        <f t="shared" si="5"/>
        <v>0</v>
      </c>
      <c r="Y84" s="214"/>
      <c r="Z84" s="81">
        <f t="shared" si="7"/>
        <v>0</v>
      </c>
    </row>
    <row r="85" spans="2:26" ht="16.5">
      <c r="B85" s="183"/>
      <c r="C85" s="344" t="str">
        <f>'Monthly Spending Plan Summary'!$O40</f>
        <v>Meals out</v>
      </c>
      <c r="D85" s="20"/>
      <c r="E85" s="22"/>
      <c r="F85" s="20"/>
      <c r="G85" s="70"/>
      <c r="H85" s="430">
        <f>SUM('Monthly Spending Plan Summary'!$T40:$U40)</f>
        <v>0</v>
      </c>
      <c r="I85" s="430"/>
      <c r="J85" s="71" t="str">
        <f>'Monthly Spending Plan Summary'!$V40</f>
        <v>/wk</v>
      </c>
      <c r="K85" s="65">
        <f>'Monthly Spending Plan Summary'!W40</f>
        <v>0</v>
      </c>
      <c r="L85" s="56">
        <f>'Monthly Spending Plan Summary'!$X40</f>
        <v>0</v>
      </c>
      <c r="M85" s="214"/>
      <c r="N85" s="207"/>
      <c r="O85" s="214"/>
      <c r="P85" s="207"/>
      <c r="Q85" s="214"/>
      <c r="R85" s="207"/>
      <c r="S85" s="214"/>
      <c r="T85" s="207"/>
      <c r="U85" s="214"/>
      <c r="V85" s="207"/>
      <c r="W85" s="214"/>
      <c r="X85" s="56">
        <f t="shared" si="5"/>
        <v>0</v>
      </c>
      <c r="Y85" s="214"/>
      <c r="Z85" s="81">
        <f t="shared" si="7"/>
        <v>0</v>
      </c>
    </row>
    <row r="86" spans="2:26" ht="16.5">
      <c r="B86" s="183"/>
      <c r="C86" s="344" t="str">
        <f>'Monthly Spending Plan Summary'!$O41</f>
        <v>Entertainment</v>
      </c>
      <c r="D86" s="20"/>
      <c r="E86" s="22"/>
      <c r="F86" s="20"/>
      <c r="G86" s="70"/>
      <c r="H86" s="430">
        <f>SUM('Monthly Spending Plan Summary'!$T41:$U41)</f>
        <v>0</v>
      </c>
      <c r="I86" s="430"/>
      <c r="J86" s="71" t="str">
        <f>'Monthly Spending Plan Summary'!$V41</f>
        <v>/wk</v>
      </c>
      <c r="K86" s="65">
        <f>'Monthly Spending Plan Summary'!W41</f>
        <v>0</v>
      </c>
      <c r="L86" s="56">
        <f>'Monthly Spending Plan Summary'!$X41</f>
        <v>0</v>
      </c>
      <c r="M86" s="214"/>
      <c r="N86" s="207"/>
      <c r="O86" s="214"/>
      <c r="P86" s="207"/>
      <c r="Q86" s="214"/>
      <c r="R86" s="207"/>
      <c r="S86" s="214"/>
      <c r="T86" s="207"/>
      <c r="U86" s="214"/>
      <c r="V86" s="207"/>
      <c r="W86" s="214"/>
      <c r="X86" s="56">
        <f t="shared" si="5"/>
        <v>0</v>
      </c>
      <c r="Y86" s="214"/>
      <c r="Z86" s="81">
        <f t="shared" si="7"/>
        <v>0</v>
      </c>
    </row>
    <row r="87" spans="2:26" ht="16.5">
      <c r="B87" s="183"/>
      <c r="C87" s="344" t="str">
        <f>'Monthly Spending Plan Summary'!$O42</f>
        <v>Children's entertainment</v>
      </c>
      <c r="D87" s="20"/>
      <c r="E87" s="22"/>
      <c r="F87" s="20"/>
      <c r="G87" s="70"/>
      <c r="H87" s="430">
        <f>SUM('Monthly Spending Plan Summary'!$T42:$U42)</f>
        <v>0</v>
      </c>
      <c r="I87" s="430"/>
      <c r="J87" s="71" t="str">
        <f>'Monthly Spending Plan Summary'!$V42</f>
        <v>/wk</v>
      </c>
      <c r="K87" s="67">
        <f>'Monthly Spending Plan Summary'!W42</f>
        <v>0</v>
      </c>
      <c r="L87" s="56">
        <f>'Monthly Spending Plan Summary'!$X42</f>
        <v>0</v>
      </c>
      <c r="M87" s="214"/>
      <c r="N87" s="207"/>
      <c r="O87" s="214"/>
      <c r="P87" s="207"/>
      <c r="Q87" s="214"/>
      <c r="R87" s="207"/>
      <c r="S87" s="214"/>
      <c r="T87" s="207"/>
      <c r="U87" s="214"/>
      <c r="V87" s="207"/>
      <c r="W87" s="214"/>
      <c r="X87" s="56">
        <f t="shared" si="5"/>
        <v>0</v>
      </c>
      <c r="Y87" s="214"/>
      <c r="Z87" s="81">
        <f t="shared" si="7"/>
        <v>0</v>
      </c>
    </row>
    <row r="88" spans="2:26" ht="16.5">
      <c r="B88" s="183"/>
      <c r="C88" s="344" t="str">
        <f>'Monthly Spending Plan Summary'!$O43</f>
        <v>Other (click here)</v>
      </c>
      <c r="D88" s="20"/>
      <c r="E88" s="22"/>
      <c r="F88" s="20"/>
      <c r="G88" s="70"/>
      <c r="H88" s="430">
        <f>SUM('Monthly Spending Plan Summary'!$T43:$U43)</f>
        <v>0</v>
      </c>
      <c r="I88" s="430"/>
      <c r="J88" s="71" t="str">
        <f>'Monthly Spending Plan Summary'!$V43</f>
        <v>/wk</v>
      </c>
      <c r="K88" s="65">
        <f>'Monthly Spending Plan Summary'!W43</f>
        <v>0</v>
      </c>
      <c r="L88" s="56">
        <f>'Monthly Spending Plan Summary'!$X43</f>
        <v>0</v>
      </c>
      <c r="M88" s="214"/>
      <c r="N88" s="207"/>
      <c r="O88" s="214"/>
      <c r="P88" s="207"/>
      <c r="Q88" s="214"/>
      <c r="R88" s="207"/>
      <c r="S88" s="214"/>
      <c r="T88" s="207"/>
      <c r="U88" s="214"/>
      <c r="V88" s="207"/>
      <c r="W88" s="214"/>
      <c r="X88" s="56">
        <f t="shared" si="5"/>
        <v>0</v>
      </c>
      <c r="Y88" s="214"/>
      <c r="Z88" s="81">
        <f t="shared" si="7"/>
        <v>0</v>
      </c>
    </row>
    <row r="89" spans="2:26" ht="16.5">
      <c r="B89" s="167"/>
      <c r="C89" s="344" t="str">
        <f>'Monthly Spending Plan Summary'!$O44</f>
        <v>Other (click here)</v>
      </c>
      <c r="D89" s="276"/>
      <c r="E89" s="276"/>
      <c r="F89" s="276"/>
      <c r="G89" s="70"/>
      <c r="H89" s="431">
        <f>SUM('Monthly Spending Plan Summary'!$T44:$U44)</f>
        <v>0</v>
      </c>
      <c r="I89" s="431"/>
      <c r="J89" s="71" t="str">
        <f>'Monthly Spending Plan Summary'!$V44</f>
        <v>/wk</v>
      </c>
      <c r="K89" s="65">
        <f>'Monthly Spending Plan Summary'!W44</f>
        <v>0</v>
      </c>
      <c r="L89" s="57">
        <f>'Monthly Spending Plan Summary'!$X44</f>
        <v>0</v>
      </c>
      <c r="M89" s="214"/>
      <c r="N89" s="208"/>
      <c r="O89" s="214"/>
      <c r="P89" s="208"/>
      <c r="Q89" s="214"/>
      <c r="R89" s="208"/>
      <c r="S89" s="214"/>
      <c r="T89" s="208"/>
      <c r="U89" s="214"/>
      <c r="V89" s="208"/>
      <c r="W89" s="214"/>
      <c r="X89" s="57">
        <f t="shared" si="5"/>
        <v>0</v>
      </c>
      <c r="Y89" s="214"/>
      <c r="Z89" s="82">
        <f t="shared" si="7"/>
        <v>0</v>
      </c>
    </row>
    <row r="90" spans="2:26" s="216" customFormat="1" ht="14.25">
      <c r="B90" s="349"/>
      <c r="C90" s="338" t="str">
        <f>'Monthly Spending Plan Summary'!$O45</f>
        <v>  Total Weekly Cash</v>
      </c>
      <c r="D90" s="74"/>
      <c r="E90" s="74"/>
      <c r="F90" s="74"/>
      <c r="G90" s="74"/>
      <c r="H90" s="428">
        <f>SUM('Monthly Spending Plan Summary'!$T45:$U45)</f>
        <v>0</v>
      </c>
      <c r="I90" s="428"/>
      <c r="J90" s="74"/>
      <c r="K90" s="104"/>
      <c r="L90" s="46">
        <f>'Monthly Spending Plan Summary'!$X45</f>
        <v>0</v>
      </c>
      <c r="M90" s="215"/>
      <c r="N90" s="46">
        <f>SUM(N83:N89)</f>
        <v>0</v>
      </c>
      <c r="O90" s="215"/>
      <c r="P90" s="46">
        <f>SUM(P83:P89)</f>
        <v>0</v>
      </c>
      <c r="Q90" s="215"/>
      <c r="R90" s="46">
        <f>SUM(R83:R89)</f>
        <v>0</v>
      </c>
      <c r="S90" s="215"/>
      <c r="T90" s="46">
        <f>SUM(T83:T89)</f>
        <v>0</v>
      </c>
      <c r="U90" s="215"/>
      <c r="V90" s="46">
        <f>SUM(V83:V89)</f>
        <v>0</v>
      </c>
      <c r="W90" s="215"/>
      <c r="X90" s="46">
        <f t="shared" si="5"/>
        <v>0</v>
      </c>
      <c r="Y90" s="215"/>
      <c r="Z90" s="73">
        <f t="shared" si="7"/>
        <v>0</v>
      </c>
    </row>
    <row r="91" spans="3:26" ht="7.5" customHeight="1">
      <c r="C91" s="217"/>
      <c r="D91" s="216"/>
      <c r="E91" s="216"/>
      <c r="F91" s="216"/>
      <c r="G91" s="216"/>
      <c r="H91" s="216"/>
      <c r="I91" s="216"/>
      <c r="J91" s="216"/>
      <c r="K91" s="218"/>
      <c r="L91" s="219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20"/>
      <c r="Z91" s="214"/>
    </row>
    <row r="92" spans="2:26" s="221" customFormat="1" ht="30.75" customHeight="1">
      <c r="B92" s="347"/>
      <c r="C92" s="83" t="s">
        <v>28</v>
      </c>
      <c r="D92" s="83"/>
      <c r="E92" s="83"/>
      <c r="F92" s="83"/>
      <c r="G92" s="83"/>
      <c r="H92" s="83"/>
      <c r="I92" s="83"/>
      <c r="J92" s="83"/>
      <c r="K92" s="84"/>
      <c r="L92" s="264" t="s">
        <v>14</v>
      </c>
      <c r="M92" s="264"/>
      <c r="N92" s="264" t="s">
        <v>15</v>
      </c>
      <c r="O92" s="264"/>
      <c r="P92" s="264" t="s">
        <v>16</v>
      </c>
      <c r="Q92" s="264"/>
      <c r="R92" s="264" t="s">
        <v>17</v>
      </c>
      <c r="S92" s="264"/>
      <c r="T92" s="264" t="s">
        <v>18</v>
      </c>
      <c r="U92" s="264"/>
      <c r="V92" s="264" t="s">
        <v>19</v>
      </c>
      <c r="W92" s="265"/>
      <c r="X92" s="266" t="s">
        <v>128</v>
      </c>
      <c r="Y92" s="211"/>
      <c r="Z92" s="212" t="s">
        <v>129</v>
      </c>
    </row>
    <row r="93" spans="2:26" ht="16.5">
      <c r="B93" s="321"/>
      <c r="C93" s="343">
        <f>'Debt Worksheet '!$C5</f>
        <v>0</v>
      </c>
      <c r="D93" s="98"/>
      <c r="E93" s="98"/>
      <c r="F93" s="98"/>
      <c r="G93" s="98"/>
      <c r="H93" s="97"/>
      <c r="I93" s="97"/>
      <c r="J93" s="97"/>
      <c r="K93" s="117"/>
      <c r="L93" s="226">
        <f>'Debt Worksheet '!$K5</f>
        <v>0</v>
      </c>
      <c r="M93" s="214"/>
      <c r="N93" s="58"/>
      <c r="O93" s="214"/>
      <c r="P93" s="58"/>
      <c r="Q93" s="214"/>
      <c r="R93" s="58"/>
      <c r="S93" s="214"/>
      <c r="T93" s="58"/>
      <c r="U93" s="214"/>
      <c r="V93" s="58"/>
      <c r="W93" s="214"/>
      <c r="X93" s="227">
        <f aca="true" t="shared" si="8" ref="X93:X118">SUM(N93:V93)</f>
        <v>0</v>
      </c>
      <c r="Y93" s="214"/>
      <c r="Z93" s="228">
        <f aca="true" t="shared" si="9" ref="Z93:Z118">L93-X93</f>
        <v>0</v>
      </c>
    </row>
    <row r="94" spans="2:26" ht="16.5">
      <c r="B94" s="183"/>
      <c r="C94" s="343">
        <f>'Debt Worksheet '!$C6</f>
        <v>0</v>
      </c>
      <c r="D94" s="98"/>
      <c r="E94" s="98"/>
      <c r="F94" s="98"/>
      <c r="G94" s="98"/>
      <c r="H94" s="97"/>
      <c r="I94" s="97"/>
      <c r="J94" s="97"/>
      <c r="K94" s="117"/>
      <c r="L94" s="56">
        <f>'Debt Worksheet '!$K6</f>
        <v>0</v>
      </c>
      <c r="M94" s="214"/>
      <c r="N94" s="59"/>
      <c r="O94" s="214"/>
      <c r="P94" s="59"/>
      <c r="Q94" s="214"/>
      <c r="R94" s="59"/>
      <c r="S94" s="214"/>
      <c r="T94" s="59"/>
      <c r="U94" s="214"/>
      <c r="V94" s="59"/>
      <c r="W94" s="214"/>
      <c r="X94" s="229">
        <f t="shared" si="8"/>
        <v>0</v>
      </c>
      <c r="Y94" s="214"/>
      <c r="Z94" s="230">
        <f t="shared" si="9"/>
        <v>0</v>
      </c>
    </row>
    <row r="95" spans="2:26" ht="16.5">
      <c r="B95" s="183"/>
      <c r="C95" s="343">
        <f>'Debt Worksheet '!$C7</f>
        <v>0</v>
      </c>
      <c r="D95" s="98"/>
      <c r="E95" s="98"/>
      <c r="F95" s="98"/>
      <c r="G95" s="98"/>
      <c r="H95" s="97"/>
      <c r="I95" s="97"/>
      <c r="J95" s="97"/>
      <c r="K95" s="117"/>
      <c r="L95" s="56">
        <f>'Debt Worksheet '!$K7</f>
        <v>0</v>
      </c>
      <c r="M95" s="214"/>
      <c r="N95" s="59"/>
      <c r="O95" s="214"/>
      <c r="P95" s="59"/>
      <c r="Q95" s="214"/>
      <c r="R95" s="59"/>
      <c r="S95" s="214"/>
      <c r="T95" s="59"/>
      <c r="U95" s="214"/>
      <c r="V95" s="59"/>
      <c r="W95" s="214"/>
      <c r="X95" s="229">
        <f t="shared" si="8"/>
        <v>0</v>
      </c>
      <c r="Y95" s="214"/>
      <c r="Z95" s="230">
        <f t="shared" si="9"/>
        <v>0</v>
      </c>
    </row>
    <row r="96" spans="2:26" ht="16.5">
      <c r="B96" s="183"/>
      <c r="C96" s="343">
        <f>'Debt Worksheet '!$C8</f>
        <v>0</v>
      </c>
      <c r="D96" s="98"/>
      <c r="E96" s="98"/>
      <c r="F96" s="98"/>
      <c r="G96" s="98"/>
      <c r="H96" s="97"/>
      <c r="I96" s="97"/>
      <c r="J96" s="97"/>
      <c r="K96" s="117"/>
      <c r="L96" s="56">
        <f>'Debt Worksheet '!$K8</f>
        <v>0</v>
      </c>
      <c r="M96" s="214"/>
      <c r="N96" s="59"/>
      <c r="O96" s="214"/>
      <c r="P96" s="59"/>
      <c r="Q96" s="214"/>
      <c r="R96" s="59"/>
      <c r="S96" s="214"/>
      <c r="T96" s="59"/>
      <c r="U96" s="214"/>
      <c r="V96" s="59"/>
      <c r="W96" s="214"/>
      <c r="X96" s="229">
        <f t="shared" si="8"/>
        <v>0</v>
      </c>
      <c r="Y96" s="214"/>
      <c r="Z96" s="230">
        <f t="shared" si="9"/>
        <v>0</v>
      </c>
    </row>
    <row r="97" spans="2:26" ht="16.5">
      <c r="B97" s="183"/>
      <c r="C97" s="343">
        <f>'Debt Worksheet '!$C9</f>
        <v>0</v>
      </c>
      <c r="D97" s="98"/>
      <c r="E97" s="98"/>
      <c r="F97" s="98"/>
      <c r="G97" s="98"/>
      <c r="H97" s="97"/>
      <c r="I97" s="97"/>
      <c r="J97" s="97"/>
      <c r="K97" s="117"/>
      <c r="L97" s="56">
        <f>'Debt Worksheet '!$K9</f>
        <v>0</v>
      </c>
      <c r="M97" s="214"/>
      <c r="N97" s="59"/>
      <c r="O97" s="214"/>
      <c r="P97" s="59"/>
      <c r="Q97" s="214"/>
      <c r="R97" s="59"/>
      <c r="S97" s="214"/>
      <c r="T97" s="59"/>
      <c r="U97" s="214"/>
      <c r="V97" s="59"/>
      <c r="W97" s="214"/>
      <c r="X97" s="229">
        <f t="shared" si="8"/>
        <v>0</v>
      </c>
      <c r="Y97" s="214"/>
      <c r="Z97" s="230">
        <f t="shared" si="9"/>
        <v>0</v>
      </c>
    </row>
    <row r="98" spans="2:26" ht="16.5">
      <c r="B98" s="183"/>
      <c r="C98" s="343">
        <f>'Debt Worksheet '!$C10</f>
        <v>0</v>
      </c>
      <c r="D98" s="98"/>
      <c r="E98" s="98"/>
      <c r="F98" s="98"/>
      <c r="G98" s="98"/>
      <c r="H98" s="97"/>
      <c r="I98" s="97"/>
      <c r="J98" s="97"/>
      <c r="K98" s="117"/>
      <c r="L98" s="56">
        <f>'Debt Worksheet '!$K10</f>
        <v>0</v>
      </c>
      <c r="M98" s="214"/>
      <c r="N98" s="59"/>
      <c r="O98" s="214"/>
      <c r="P98" s="59"/>
      <c r="Q98" s="214"/>
      <c r="R98" s="59"/>
      <c r="S98" s="214"/>
      <c r="T98" s="59"/>
      <c r="U98" s="214"/>
      <c r="V98" s="59"/>
      <c r="W98" s="214"/>
      <c r="X98" s="229">
        <f t="shared" si="8"/>
        <v>0</v>
      </c>
      <c r="Y98" s="214"/>
      <c r="Z98" s="230">
        <f t="shared" si="9"/>
        <v>0</v>
      </c>
    </row>
    <row r="99" spans="2:26" ht="16.5">
      <c r="B99" s="183"/>
      <c r="C99" s="343">
        <f>'Debt Worksheet '!$C11</f>
        <v>0</v>
      </c>
      <c r="D99" s="98"/>
      <c r="E99" s="98"/>
      <c r="F99" s="98"/>
      <c r="G99" s="98"/>
      <c r="H99" s="97"/>
      <c r="I99" s="97"/>
      <c r="J99" s="97"/>
      <c r="K99" s="117"/>
      <c r="L99" s="56">
        <f>'Debt Worksheet '!$K11</f>
        <v>0</v>
      </c>
      <c r="M99" s="214"/>
      <c r="N99" s="59"/>
      <c r="O99" s="214"/>
      <c r="P99" s="59"/>
      <c r="Q99" s="214"/>
      <c r="R99" s="59"/>
      <c r="S99" s="214"/>
      <c r="T99" s="59"/>
      <c r="U99" s="214"/>
      <c r="V99" s="59"/>
      <c r="W99" s="214"/>
      <c r="X99" s="229">
        <f t="shared" si="8"/>
        <v>0</v>
      </c>
      <c r="Y99" s="214"/>
      <c r="Z99" s="230">
        <f t="shared" si="9"/>
        <v>0</v>
      </c>
    </row>
    <row r="100" spans="2:26" ht="16.5">
      <c r="B100" s="183"/>
      <c r="C100" s="343">
        <f>'Debt Worksheet '!$C12</f>
        <v>0</v>
      </c>
      <c r="D100" s="98"/>
      <c r="E100" s="98"/>
      <c r="F100" s="98"/>
      <c r="G100" s="98"/>
      <c r="H100" s="97"/>
      <c r="I100" s="97"/>
      <c r="J100" s="97"/>
      <c r="K100" s="117"/>
      <c r="L100" s="56">
        <f>'Debt Worksheet '!$K12</f>
        <v>0</v>
      </c>
      <c r="M100" s="214"/>
      <c r="N100" s="59"/>
      <c r="O100" s="214"/>
      <c r="P100" s="59"/>
      <c r="Q100" s="214"/>
      <c r="R100" s="59"/>
      <c r="S100" s="214"/>
      <c r="T100" s="59"/>
      <c r="U100" s="214"/>
      <c r="V100" s="59"/>
      <c r="W100" s="214"/>
      <c r="X100" s="229">
        <f t="shared" si="8"/>
        <v>0</v>
      </c>
      <c r="Y100" s="214"/>
      <c r="Z100" s="230">
        <f t="shared" si="9"/>
        <v>0</v>
      </c>
    </row>
    <row r="101" spans="2:26" ht="16.5">
      <c r="B101" s="183"/>
      <c r="C101" s="343">
        <f>'Debt Worksheet '!$C13</f>
        <v>0</v>
      </c>
      <c r="D101" s="98"/>
      <c r="E101" s="98"/>
      <c r="F101" s="98"/>
      <c r="G101" s="98"/>
      <c r="H101" s="97"/>
      <c r="I101" s="97"/>
      <c r="J101" s="97"/>
      <c r="K101" s="117"/>
      <c r="L101" s="56">
        <f>'Debt Worksheet '!$K13</f>
        <v>0</v>
      </c>
      <c r="M101" s="214"/>
      <c r="N101" s="59"/>
      <c r="O101" s="214"/>
      <c r="P101" s="59"/>
      <c r="Q101" s="214"/>
      <c r="R101" s="59"/>
      <c r="S101" s="214"/>
      <c r="T101" s="59"/>
      <c r="U101" s="214"/>
      <c r="V101" s="59"/>
      <c r="W101" s="214"/>
      <c r="X101" s="229">
        <f t="shared" si="8"/>
        <v>0</v>
      </c>
      <c r="Y101" s="214"/>
      <c r="Z101" s="230">
        <f t="shared" si="9"/>
        <v>0</v>
      </c>
    </row>
    <row r="102" spans="2:26" ht="16.5">
      <c r="B102" s="183"/>
      <c r="C102" s="343">
        <f>'Debt Worksheet '!$C14</f>
        <v>0</v>
      </c>
      <c r="D102" s="98"/>
      <c r="E102" s="98"/>
      <c r="F102" s="98"/>
      <c r="G102" s="98"/>
      <c r="H102" s="97"/>
      <c r="I102" s="97"/>
      <c r="J102" s="97"/>
      <c r="K102" s="117"/>
      <c r="L102" s="56">
        <f>'Debt Worksheet '!$K14</f>
        <v>0</v>
      </c>
      <c r="M102" s="214"/>
      <c r="N102" s="59"/>
      <c r="O102" s="214"/>
      <c r="P102" s="59"/>
      <c r="Q102" s="214"/>
      <c r="R102" s="59"/>
      <c r="S102" s="214"/>
      <c r="T102" s="59"/>
      <c r="U102" s="214"/>
      <c r="V102" s="59"/>
      <c r="W102" s="214"/>
      <c r="X102" s="229">
        <f t="shared" si="8"/>
        <v>0</v>
      </c>
      <c r="Y102" s="214"/>
      <c r="Z102" s="230">
        <f t="shared" si="9"/>
        <v>0</v>
      </c>
    </row>
    <row r="103" spans="2:26" ht="16.5">
      <c r="B103" s="183"/>
      <c r="C103" s="343">
        <f>'Debt Worksheet '!$C15</f>
        <v>0</v>
      </c>
      <c r="D103" s="98"/>
      <c r="E103" s="98"/>
      <c r="F103" s="98"/>
      <c r="G103" s="98"/>
      <c r="H103" s="97"/>
      <c r="I103" s="97"/>
      <c r="J103" s="97"/>
      <c r="K103" s="117"/>
      <c r="L103" s="56">
        <f>'Debt Worksheet '!$K15</f>
        <v>0</v>
      </c>
      <c r="M103" s="214"/>
      <c r="N103" s="59"/>
      <c r="O103" s="214"/>
      <c r="P103" s="59"/>
      <c r="Q103" s="214"/>
      <c r="R103" s="59"/>
      <c r="S103" s="214"/>
      <c r="T103" s="59"/>
      <c r="U103" s="214"/>
      <c r="V103" s="59"/>
      <c r="W103" s="214"/>
      <c r="X103" s="229">
        <f t="shared" si="8"/>
        <v>0</v>
      </c>
      <c r="Y103" s="214"/>
      <c r="Z103" s="230">
        <f t="shared" si="9"/>
        <v>0</v>
      </c>
    </row>
    <row r="104" spans="2:26" ht="16.5">
      <c r="B104" s="183"/>
      <c r="C104" s="343">
        <f>'Debt Worksheet '!$C16</f>
        <v>0</v>
      </c>
      <c r="D104" s="98"/>
      <c r="E104" s="98"/>
      <c r="F104" s="98"/>
      <c r="G104" s="98"/>
      <c r="H104" s="97"/>
      <c r="I104" s="97"/>
      <c r="J104" s="97"/>
      <c r="K104" s="117"/>
      <c r="L104" s="56">
        <f>'Debt Worksheet '!$K16</f>
        <v>0</v>
      </c>
      <c r="M104" s="214"/>
      <c r="N104" s="59"/>
      <c r="O104" s="214"/>
      <c r="P104" s="59"/>
      <c r="Q104" s="214"/>
      <c r="R104" s="59"/>
      <c r="S104" s="214"/>
      <c r="T104" s="59"/>
      <c r="U104" s="214"/>
      <c r="V104" s="59"/>
      <c r="W104" s="214"/>
      <c r="X104" s="229">
        <f t="shared" si="8"/>
        <v>0</v>
      </c>
      <c r="Y104" s="214"/>
      <c r="Z104" s="230">
        <f t="shared" si="9"/>
        <v>0</v>
      </c>
    </row>
    <row r="105" spans="2:26" ht="16.5">
      <c r="B105" s="183"/>
      <c r="C105" s="343">
        <f>'Debt Worksheet '!$C17</f>
        <v>0</v>
      </c>
      <c r="D105" s="98"/>
      <c r="E105" s="98"/>
      <c r="F105" s="98"/>
      <c r="G105" s="98"/>
      <c r="H105" s="97"/>
      <c r="I105" s="97"/>
      <c r="J105" s="97"/>
      <c r="K105" s="117"/>
      <c r="L105" s="56">
        <f>'Debt Worksheet '!$K17</f>
        <v>0</v>
      </c>
      <c r="M105" s="214"/>
      <c r="N105" s="59"/>
      <c r="O105" s="214"/>
      <c r="P105" s="59"/>
      <c r="Q105" s="214"/>
      <c r="R105" s="59"/>
      <c r="S105" s="214"/>
      <c r="T105" s="59"/>
      <c r="U105" s="214"/>
      <c r="V105" s="59"/>
      <c r="W105" s="214"/>
      <c r="X105" s="229">
        <f t="shared" si="8"/>
        <v>0</v>
      </c>
      <c r="Y105" s="214"/>
      <c r="Z105" s="230">
        <f t="shared" si="9"/>
        <v>0</v>
      </c>
    </row>
    <row r="106" spans="2:26" ht="16.5">
      <c r="B106" s="183"/>
      <c r="C106" s="343">
        <f>'Debt Worksheet '!$C18</f>
        <v>0</v>
      </c>
      <c r="D106" s="98"/>
      <c r="E106" s="98"/>
      <c r="F106" s="98"/>
      <c r="G106" s="98"/>
      <c r="H106" s="97"/>
      <c r="I106" s="97"/>
      <c r="J106" s="97"/>
      <c r="K106" s="117"/>
      <c r="L106" s="56">
        <f>'Debt Worksheet '!$K18</f>
        <v>0</v>
      </c>
      <c r="M106" s="214"/>
      <c r="N106" s="59"/>
      <c r="O106" s="214"/>
      <c r="P106" s="59"/>
      <c r="Q106" s="214"/>
      <c r="R106" s="59"/>
      <c r="S106" s="214"/>
      <c r="T106" s="59"/>
      <c r="U106" s="214"/>
      <c r="V106" s="59"/>
      <c r="W106" s="214"/>
      <c r="X106" s="229">
        <f t="shared" si="8"/>
        <v>0</v>
      </c>
      <c r="Y106" s="214"/>
      <c r="Z106" s="230">
        <f t="shared" si="9"/>
        <v>0</v>
      </c>
    </row>
    <row r="107" spans="2:26" ht="16.5">
      <c r="B107" s="183"/>
      <c r="C107" s="343">
        <f>'Debt Worksheet '!$C19</f>
        <v>0</v>
      </c>
      <c r="D107" s="98"/>
      <c r="E107" s="98"/>
      <c r="F107" s="98"/>
      <c r="G107" s="98"/>
      <c r="H107" s="97"/>
      <c r="I107" s="97"/>
      <c r="J107" s="97"/>
      <c r="K107" s="117"/>
      <c r="L107" s="56">
        <f>'Debt Worksheet '!$K19</f>
        <v>0</v>
      </c>
      <c r="M107" s="214"/>
      <c r="N107" s="59"/>
      <c r="O107" s="214"/>
      <c r="P107" s="59"/>
      <c r="Q107" s="214"/>
      <c r="R107" s="59"/>
      <c r="S107" s="214"/>
      <c r="T107" s="59"/>
      <c r="U107" s="214"/>
      <c r="V107" s="59"/>
      <c r="W107" s="214"/>
      <c r="X107" s="229">
        <f t="shared" si="8"/>
        <v>0</v>
      </c>
      <c r="Y107" s="214"/>
      <c r="Z107" s="230">
        <f t="shared" si="9"/>
        <v>0</v>
      </c>
    </row>
    <row r="108" spans="2:26" ht="16.5">
      <c r="B108" s="183"/>
      <c r="C108" s="343">
        <f>'Debt Worksheet '!$C20</f>
        <v>0</v>
      </c>
      <c r="D108" s="98"/>
      <c r="E108" s="98"/>
      <c r="F108" s="98"/>
      <c r="G108" s="98"/>
      <c r="H108" s="97"/>
      <c r="I108" s="97"/>
      <c r="J108" s="97"/>
      <c r="K108" s="117"/>
      <c r="L108" s="56">
        <f>'Debt Worksheet '!$K20</f>
        <v>0</v>
      </c>
      <c r="M108" s="214"/>
      <c r="N108" s="59"/>
      <c r="O108" s="214"/>
      <c r="P108" s="59"/>
      <c r="Q108" s="214"/>
      <c r="R108" s="59"/>
      <c r="S108" s="214"/>
      <c r="T108" s="59"/>
      <c r="U108" s="214"/>
      <c r="V108" s="59"/>
      <c r="W108" s="214"/>
      <c r="X108" s="229">
        <f t="shared" si="8"/>
        <v>0</v>
      </c>
      <c r="Y108" s="214"/>
      <c r="Z108" s="230">
        <f t="shared" si="9"/>
        <v>0</v>
      </c>
    </row>
    <row r="109" spans="2:26" ht="16.5">
      <c r="B109" s="183"/>
      <c r="C109" s="343">
        <f>'Debt Worksheet '!$C21</f>
        <v>0</v>
      </c>
      <c r="D109" s="98"/>
      <c r="E109" s="98"/>
      <c r="F109" s="98"/>
      <c r="G109" s="98"/>
      <c r="H109" s="97"/>
      <c r="I109" s="97"/>
      <c r="J109" s="97"/>
      <c r="K109" s="117"/>
      <c r="L109" s="56">
        <f>'Debt Worksheet '!$K21</f>
        <v>0</v>
      </c>
      <c r="M109" s="214"/>
      <c r="N109" s="59"/>
      <c r="O109" s="214"/>
      <c r="P109" s="59"/>
      <c r="Q109" s="214"/>
      <c r="R109" s="59"/>
      <c r="S109" s="214"/>
      <c r="T109" s="59"/>
      <c r="U109" s="214"/>
      <c r="V109" s="59"/>
      <c r="W109" s="214"/>
      <c r="X109" s="229">
        <f t="shared" si="8"/>
        <v>0</v>
      </c>
      <c r="Y109" s="214"/>
      <c r="Z109" s="230">
        <f t="shared" si="9"/>
        <v>0</v>
      </c>
    </row>
    <row r="110" spans="2:26" ht="16.5">
      <c r="B110" s="183"/>
      <c r="C110" s="343">
        <f>'Debt Worksheet '!$C22</f>
        <v>0</v>
      </c>
      <c r="D110" s="98"/>
      <c r="E110" s="98"/>
      <c r="F110" s="98"/>
      <c r="G110" s="98"/>
      <c r="H110" s="97"/>
      <c r="I110" s="97"/>
      <c r="J110" s="97"/>
      <c r="K110" s="117"/>
      <c r="L110" s="56">
        <f>'Debt Worksheet '!$K22</f>
        <v>0</v>
      </c>
      <c r="M110" s="214"/>
      <c r="N110" s="59"/>
      <c r="O110" s="214"/>
      <c r="P110" s="59"/>
      <c r="Q110" s="214"/>
      <c r="R110" s="59"/>
      <c r="S110" s="214"/>
      <c r="T110" s="59"/>
      <c r="U110" s="214"/>
      <c r="V110" s="59"/>
      <c r="W110" s="214"/>
      <c r="X110" s="229">
        <f t="shared" si="8"/>
        <v>0</v>
      </c>
      <c r="Y110" s="214"/>
      <c r="Z110" s="230">
        <f t="shared" si="9"/>
        <v>0</v>
      </c>
    </row>
    <row r="111" spans="2:26" ht="16.5">
      <c r="B111" s="183"/>
      <c r="C111" s="343">
        <f>'Debt Worksheet '!$C23</f>
        <v>0</v>
      </c>
      <c r="D111" s="98"/>
      <c r="E111" s="98"/>
      <c r="F111" s="98"/>
      <c r="G111" s="98"/>
      <c r="H111" s="97"/>
      <c r="I111" s="97"/>
      <c r="J111" s="97"/>
      <c r="K111" s="117"/>
      <c r="L111" s="56">
        <f>'Debt Worksheet '!$K23</f>
        <v>0</v>
      </c>
      <c r="M111" s="214"/>
      <c r="N111" s="59"/>
      <c r="O111" s="214"/>
      <c r="P111" s="59"/>
      <c r="Q111" s="214"/>
      <c r="R111" s="59"/>
      <c r="S111" s="214"/>
      <c r="T111" s="59"/>
      <c r="U111" s="214"/>
      <c r="V111" s="59"/>
      <c r="W111" s="214"/>
      <c r="X111" s="229">
        <f t="shared" si="8"/>
        <v>0</v>
      </c>
      <c r="Y111" s="214"/>
      <c r="Z111" s="230">
        <f t="shared" si="9"/>
        <v>0</v>
      </c>
    </row>
    <row r="112" spans="2:26" ht="16.5">
      <c r="B112" s="183"/>
      <c r="C112" s="343">
        <f>'Debt Worksheet '!$C24</f>
        <v>0</v>
      </c>
      <c r="D112" s="98"/>
      <c r="E112" s="98"/>
      <c r="F112" s="98"/>
      <c r="G112" s="98"/>
      <c r="H112" s="97"/>
      <c r="I112" s="97"/>
      <c r="J112" s="97"/>
      <c r="K112" s="117"/>
      <c r="L112" s="56">
        <f>'Debt Worksheet '!$K24</f>
        <v>0</v>
      </c>
      <c r="M112" s="214"/>
      <c r="N112" s="59"/>
      <c r="O112" s="214"/>
      <c r="P112" s="59"/>
      <c r="Q112" s="214"/>
      <c r="R112" s="59"/>
      <c r="S112" s="214"/>
      <c r="T112" s="59"/>
      <c r="U112" s="214"/>
      <c r="V112" s="59"/>
      <c r="W112" s="214"/>
      <c r="X112" s="229">
        <f t="shared" si="8"/>
        <v>0</v>
      </c>
      <c r="Y112" s="214"/>
      <c r="Z112" s="230">
        <f t="shared" si="9"/>
        <v>0</v>
      </c>
    </row>
    <row r="113" spans="2:26" ht="16.5">
      <c r="B113" s="183"/>
      <c r="C113" s="343">
        <f>'Debt Worksheet '!$C25</f>
        <v>0</v>
      </c>
      <c r="D113" s="98"/>
      <c r="E113" s="98"/>
      <c r="F113" s="98"/>
      <c r="G113" s="98"/>
      <c r="H113" s="97"/>
      <c r="I113" s="97"/>
      <c r="J113" s="97"/>
      <c r="K113" s="117"/>
      <c r="L113" s="56">
        <f>'Debt Worksheet '!$K25</f>
        <v>0</v>
      </c>
      <c r="M113" s="214"/>
      <c r="N113" s="59"/>
      <c r="O113" s="214"/>
      <c r="P113" s="59"/>
      <c r="Q113" s="214"/>
      <c r="R113" s="59"/>
      <c r="S113" s="214"/>
      <c r="T113" s="59"/>
      <c r="U113" s="214"/>
      <c r="V113" s="59"/>
      <c r="W113" s="214"/>
      <c r="X113" s="229">
        <f t="shared" si="8"/>
        <v>0</v>
      </c>
      <c r="Y113" s="214"/>
      <c r="Z113" s="230">
        <f t="shared" si="9"/>
        <v>0</v>
      </c>
    </row>
    <row r="114" spans="2:26" ht="16.5">
      <c r="B114" s="183"/>
      <c r="C114" s="343">
        <f>'Debt Worksheet '!$C26</f>
        <v>0</v>
      </c>
      <c r="D114" s="98"/>
      <c r="E114" s="98"/>
      <c r="F114" s="98"/>
      <c r="G114" s="98"/>
      <c r="H114" s="97"/>
      <c r="I114" s="97"/>
      <c r="J114" s="97"/>
      <c r="K114" s="117"/>
      <c r="L114" s="56">
        <f>'Debt Worksheet '!$K26</f>
        <v>0</v>
      </c>
      <c r="M114" s="214"/>
      <c r="N114" s="59"/>
      <c r="O114" s="214"/>
      <c r="P114" s="59"/>
      <c r="Q114" s="214"/>
      <c r="R114" s="59"/>
      <c r="S114" s="214"/>
      <c r="T114" s="59"/>
      <c r="U114" s="214"/>
      <c r="V114" s="59"/>
      <c r="W114" s="214"/>
      <c r="X114" s="229">
        <f t="shared" si="8"/>
        <v>0</v>
      </c>
      <c r="Y114" s="214"/>
      <c r="Z114" s="230">
        <f t="shared" si="9"/>
        <v>0</v>
      </c>
    </row>
    <row r="115" spans="2:26" ht="16.5">
      <c r="B115" s="183"/>
      <c r="C115" s="343">
        <f>'Debt Worksheet '!$C27</f>
        <v>0</v>
      </c>
      <c r="D115" s="98"/>
      <c r="E115" s="98"/>
      <c r="F115" s="98"/>
      <c r="G115" s="98"/>
      <c r="H115" s="97"/>
      <c r="I115" s="97"/>
      <c r="J115" s="97"/>
      <c r="K115" s="117"/>
      <c r="L115" s="56">
        <f>'Debt Worksheet '!$K27</f>
        <v>0</v>
      </c>
      <c r="M115" s="214"/>
      <c r="N115" s="59"/>
      <c r="O115" s="214"/>
      <c r="P115" s="59"/>
      <c r="Q115" s="214"/>
      <c r="R115" s="59"/>
      <c r="S115" s="214"/>
      <c r="T115" s="59"/>
      <c r="U115" s="214"/>
      <c r="V115" s="59"/>
      <c r="W115" s="214"/>
      <c r="X115" s="229">
        <f t="shared" si="8"/>
        <v>0</v>
      </c>
      <c r="Y115" s="214"/>
      <c r="Z115" s="230">
        <f t="shared" si="9"/>
        <v>0</v>
      </c>
    </row>
    <row r="116" spans="2:26" ht="16.5">
      <c r="B116" s="183"/>
      <c r="C116" s="343">
        <f>'Debt Worksheet '!$C28</f>
        <v>0</v>
      </c>
      <c r="D116" s="98"/>
      <c r="E116" s="98"/>
      <c r="F116" s="98"/>
      <c r="G116" s="98"/>
      <c r="H116" s="97"/>
      <c r="I116" s="97"/>
      <c r="J116" s="97"/>
      <c r="K116" s="117"/>
      <c r="L116" s="56">
        <f>'Debt Worksheet '!$K28</f>
        <v>0</v>
      </c>
      <c r="M116" s="214"/>
      <c r="N116" s="59"/>
      <c r="O116" s="214"/>
      <c r="P116" s="59"/>
      <c r="Q116" s="214"/>
      <c r="R116" s="59"/>
      <c r="S116" s="214"/>
      <c r="T116" s="59"/>
      <c r="U116" s="214"/>
      <c r="V116" s="59"/>
      <c r="W116" s="214"/>
      <c r="X116" s="229">
        <f t="shared" si="8"/>
        <v>0</v>
      </c>
      <c r="Y116" s="214"/>
      <c r="Z116" s="230">
        <f t="shared" si="9"/>
        <v>0</v>
      </c>
    </row>
    <row r="117" spans="2:26" ht="16.5">
      <c r="B117" s="167"/>
      <c r="C117" s="343">
        <f>'Debt Worksheet '!$C29</f>
        <v>0</v>
      </c>
      <c r="D117" s="98"/>
      <c r="E117" s="98"/>
      <c r="F117" s="98"/>
      <c r="G117" s="98"/>
      <c r="H117" s="97"/>
      <c r="I117" s="97"/>
      <c r="J117" s="97"/>
      <c r="K117" s="117"/>
      <c r="L117" s="231">
        <f>'Debt Worksheet '!$K29</f>
        <v>0</v>
      </c>
      <c r="M117" s="214"/>
      <c r="N117" s="60"/>
      <c r="O117" s="214"/>
      <c r="P117" s="60"/>
      <c r="Q117" s="214"/>
      <c r="R117" s="60"/>
      <c r="S117" s="214"/>
      <c r="T117" s="60"/>
      <c r="U117" s="214"/>
      <c r="V117" s="60"/>
      <c r="W117" s="214"/>
      <c r="X117" s="232">
        <f t="shared" si="8"/>
        <v>0</v>
      </c>
      <c r="Y117" s="214"/>
      <c r="Z117" s="233">
        <f t="shared" si="9"/>
        <v>0</v>
      </c>
    </row>
    <row r="118" spans="2:26" s="216" customFormat="1" ht="14.25">
      <c r="B118" s="349"/>
      <c r="C118" s="338" t="str">
        <f>'Debt Worksheet '!$C30</f>
        <v>TOTAL DEBT</v>
      </c>
      <c r="D118" s="234"/>
      <c r="E118" s="234"/>
      <c r="F118" s="234"/>
      <c r="G118" s="234"/>
      <c r="H118" s="234"/>
      <c r="I118" s="234"/>
      <c r="J118" s="234"/>
      <c r="K118" s="235"/>
      <c r="L118" s="236">
        <f>'Debt Worksheet '!$K30</f>
        <v>0</v>
      </c>
      <c r="M118" s="215"/>
      <c r="N118" s="236">
        <f>SUM(N93:N117)</f>
        <v>0</v>
      </c>
      <c r="O118" s="215"/>
      <c r="P118" s="236">
        <f>SUM(P93:P117)</f>
        <v>0</v>
      </c>
      <c r="Q118" s="215"/>
      <c r="R118" s="236">
        <f>SUM(R93:R117)</f>
        <v>0</v>
      </c>
      <c r="S118" s="215"/>
      <c r="T118" s="236">
        <f>SUM(T93:T117)</f>
        <v>0</v>
      </c>
      <c r="U118" s="215"/>
      <c r="V118" s="236">
        <f>SUM(V93:V117)</f>
        <v>0</v>
      </c>
      <c r="W118" s="215"/>
      <c r="X118" s="236">
        <f t="shared" si="8"/>
        <v>0</v>
      </c>
      <c r="Y118" s="215"/>
      <c r="Z118" s="237">
        <f t="shared" si="9"/>
        <v>0</v>
      </c>
    </row>
    <row r="119" spans="3:26" s="216" customFormat="1" ht="7.5" customHeight="1">
      <c r="C119" s="217"/>
      <c r="K119" s="218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40"/>
      <c r="Y119" s="241"/>
      <c r="Z119" s="239"/>
    </row>
    <row r="120" spans="2:26" s="216" customFormat="1" ht="14.25">
      <c r="B120" s="308"/>
      <c r="C120" s="339" t="s">
        <v>124</v>
      </c>
      <c r="D120" s="242"/>
      <c r="E120" s="242"/>
      <c r="F120" s="242"/>
      <c r="G120" s="242"/>
      <c r="H120" s="242"/>
      <c r="I120" s="242"/>
      <c r="J120" s="242"/>
      <c r="K120" s="243"/>
      <c r="L120" s="244">
        <f>SUM(L118,L90,L80,L65,L52,L47,L33,L26,L12)</f>
        <v>0</v>
      </c>
      <c r="M120" s="245"/>
      <c r="N120" s="244"/>
      <c r="O120" s="245"/>
      <c r="P120" s="244"/>
      <c r="Q120" s="245"/>
      <c r="R120" s="244"/>
      <c r="S120" s="245"/>
      <c r="T120" s="244"/>
      <c r="U120" s="245"/>
      <c r="V120" s="244"/>
      <c r="W120" s="245"/>
      <c r="X120" s="244">
        <f>SUM(X118,X90,X80,X65,X52,X47,X33,X26,X12)</f>
        <v>0</v>
      </c>
      <c r="Y120" s="245"/>
      <c r="Z120" s="246">
        <f>SUM(Z118,Z90,Z80,Z65,Z52,Z47,Z33,Z26,Z12)</f>
        <v>0</v>
      </c>
    </row>
    <row r="121" spans="2:26" s="7" customFormat="1" ht="14.25">
      <c r="B121" s="132"/>
      <c r="C121" s="340"/>
      <c r="D121" s="114"/>
      <c r="E121" s="114"/>
      <c r="F121" s="114"/>
      <c r="G121" s="114"/>
      <c r="H121" s="114"/>
      <c r="I121" s="114"/>
      <c r="J121" s="114"/>
      <c r="K121" s="247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9"/>
    </row>
    <row r="122" spans="2:26" s="216" customFormat="1" ht="15" thickBot="1">
      <c r="B122" s="132"/>
      <c r="C122" s="341" t="s">
        <v>77</v>
      </c>
      <c r="D122" s="250"/>
      <c r="E122" s="250"/>
      <c r="F122" s="250"/>
      <c r="G122" s="250"/>
      <c r="H122" s="250"/>
      <c r="I122" s="250"/>
      <c r="J122" s="250"/>
      <c r="K122" s="247"/>
      <c r="L122" s="251">
        <f>L120-L7</f>
        <v>0</v>
      </c>
      <c r="M122" s="248"/>
      <c r="N122" s="251"/>
      <c r="O122" s="248"/>
      <c r="P122" s="251"/>
      <c r="Q122" s="248"/>
      <c r="R122" s="251"/>
      <c r="S122" s="248"/>
      <c r="T122" s="251"/>
      <c r="U122" s="248"/>
      <c r="V122" s="251"/>
      <c r="W122" s="248"/>
      <c r="X122" s="251">
        <f>X120-X7</f>
        <v>0</v>
      </c>
      <c r="Y122" s="248"/>
      <c r="Z122" s="252">
        <f>Z120-Z7</f>
        <v>0</v>
      </c>
    </row>
    <row r="123" spans="2:26" ht="9" customHeight="1" thickTop="1">
      <c r="B123" s="133"/>
      <c r="C123" s="342"/>
      <c r="D123" s="134"/>
      <c r="E123" s="134"/>
      <c r="F123" s="134"/>
      <c r="G123" s="134"/>
      <c r="H123" s="134"/>
      <c r="I123" s="134"/>
      <c r="J123" s="134"/>
      <c r="K123" s="253"/>
      <c r="L123" s="267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7"/>
      <c r="Y123" s="134"/>
      <c r="Z123" s="254"/>
    </row>
    <row r="124" spans="3:24" ht="16.5">
      <c r="C124" s="255"/>
      <c r="D124" s="256"/>
      <c r="E124" s="256"/>
      <c r="F124" s="256"/>
      <c r="G124" s="256"/>
      <c r="H124" s="256"/>
      <c r="I124" s="256"/>
      <c r="J124" s="256"/>
      <c r="K124" s="257"/>
      <c r="L124" s="258"/>
      <c r="M124" s="25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59"/>
    </row>
    <row r="125" spans="3:24" ht="16.5">
      <c r="C125" s="255"/>
      <c r="D125" s="256"/>
      <c r="E125" s="256"/>
      <c r="F125" s="256"/>
      <c r="G125" s="256"/>
      <c r="H125" s="256"/>
      <c r="I125" s="256"/>
      <c r="J125" s="256"/>
      <c r="K125" s="257"/>
      <c r="L125" s="258"/>
      <c r="M125" s="25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59"/>
    </row>
  </sheetData>
  <sheetProtection/>
  <mergeCells count="13">
    <mergeCell ref="D29:E29"/>
    <mergeCell ref="H29:I29"/>
    <mergeCell ref="B3:Z3"/>
    <mergeCell ref="B2:Z2"/>
    <mergeCell ref="B1:Z1"/>
    <mergeCell ref="H89:I89"/>
    <mergeCell ref="H83:I83"/>
    <mergeCell ref="H90:I90"/>
    <mergeCell ref="H84:I84"/>
    <mergeCell ref="H85:I85"/>
    <mergeCell ref="H86:I86"/>
    <mergeCell ref="H87:I87"/>
    <mergeCell ref="H88:I88"/>
  </mergeCells>
  <printOptions horizontalCentered="1"/>
  <pageMargins left="0.15" right="0.15" top="0.35" bottom="0" header="0.15" footer="0"/>
  <pageSetup fitToHeight="4" horizontalDpi="600" verticalDpi="600" orientation="landscape" scale="96" r:id="rId2"/>
  <headerFooter>
    <oddHeader>&amp;L&amp;G</oddHeader>
  </headerFooter>
  <rowBreaks count="2" manualBreakCount="2">
    <brk id="34" min="1" max="25" man="1"/>
    <brk id="91" min="1" max="25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1:AA125"/>
  <sheetViews>
    <sheetView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2" width="0.85546875" style="6" customWidth="1"/>
    <col min="3" max="3" width="7.57421875" style="90" customWidth="1"/>
    <col min="4" max="10" width="5.28125" style="6" customWidth="1"/>
    <col min="11" max="11" width="0.85546875" style="8" customWidth="1"/>
    <col min="12" max="12" width="11.8515625" style="261" bestFit="1" customWidth="1"/>
    <col min="13" max="13" width="0.85546875" style="4" customWidth="1"/>
    <col min="14" max="14" width="10.7109375" style="6" customWidth="1"/>
    <col min="15" max="15" width="0.85546875" style="6" customWidth="1"/>
    <col min="16" max="16" width="10.7109375" style="6" customWidth="1"/>
    <col min="17" max="17" width="0.85546875" style="6" customWidth="1"/>
    <col min="18" max="18" width="10.7109375" style="6" customWidth="1"/>
    <col min="19" max="19" width="0.85546875" style="6" customWidth="1"/>
    <col min="20" max="20" width="10.7109375" style="6" customWidth="1"/>
    <col min="21" max="21" width="0.85546875" style="6" customWidth="1"/>
    <col min="22" max="22" width="10.7109375" style="6" customWidth="1"/>
    <col min="23" max="23" width="0.85546875" style="6" customWidth="1"/>
    <col min="24" max="24" width="11.57421875" style="261" customWidth="1"/>
    <col min="25" max="25" width="0.85546875" style="6" customWidth="1"/>
    <col min="26" max="26" width="11.8515625" style="260" bestFit="1" customWidth="1"/>
    <col min="27" max="16384" width="9.140625" style="6" customWidth="1"/>
  </cols>
  <sheetData>
    <row r="1" spans="2:26" ht="18.75">
      <c r="B1" s="433" t="s">
        <v>13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2:26" ht="18.75">
      <c r="B2" s="433" t="s">
        <v>144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2:27" s="210" customFormat="1" ht="29.25" customHeight="1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209"/>
    </row>
    <row r="4" spans="2:26" s="213" customFormat="1" ht="30.75" customHeight="1">
      <c r="B4" s="348"/>
      <c r="C4" s="83" t="s">
        <v>71</v>
      </c>
      <c r="D4" s="83"/>
      <c r="E4" s="83"/>
      <c r="F4" s="83"/>
      <c r="G4" s="83"/>
      <c r="H4" s="83"/>
      <c r="I4" s="83"/>
      <c r="J4" s="83"/>
      <c r="K4" s="84">
        <f>'Monthly Spending Plan Summary'!K4</f>
        <v>0</v>
      </c>
      <c r="L4" s="264" t="s">
        <v>14</v>
      </c>
      <c r="M4" s="264"/>
      <c r="N4" s="264" t="s">
        <v>15</v>
      </c>
      <c r="O4" s="264"/>
      <c r="P4" s="264" t="s">
        <v>16</v>
      </c>
      <c r="Q4" s="264"/>
      <c r="R4" s="264" t="s">
        <v>17</v>
      </c>
      <c r="S4" s="264"/>
      <c r="T4" s="264" t="s">
        <v>18</v>
      </c>
      <c r="U4" s="264"/>
      <c r="V4" s="264" t="s">
        <v>19</v>
      </c>
      <c r="W4" s="265"/>
      <c r="X4" s="266" t="s">
        <v>128</v>
      </c>
      <c r="Y4" s="211"/>
      <c r="Z4" s="212" t="s">
        <v>129</v>
      </c>
    </row>
    <row r="5" spans="2:26" ht="16.5">
      <c r="B5" s="321"/>
      <c r="C5" s="345" t="str">
        <f>'Monthly Spending Plan Summary'!C5</f>
        <v>Take home pay (see Income Summary)</v>
      </c>
      <c r="D5" s="75"/>
      <c r="E5" s="75"/>
      <c r="F5" s="75"/>
      <c r="G5" s="75"/>
      <c r="H5" s="75"/>
      <c r="I5" s="75"/>
      <c r="J5" s="75"/>
      <c r="K5" s="65"/>
      <c r="L5" s="107">
        <f>'Monthly Spending Plan Summary'!L5</f>
        <v>0</v>
      </c>
      <c r="M5" s="214"/>
      <c r="N5" s="109"/>
      <c r="O5" s="214"/>
      <c r="P5" s="109"/>
      <c r="Q5" s="214"/>
      <c r="R5" s="109"/>
      <c r="S5" s="214"/>
      <c r="T5" s="109"/>
      <c r="U5" s="214"/>
      <c r="V5" s="109"/>
      <c r="W5" s="214"/>
      <c r="X5" s="107">
        <f>SUM(N5:V5)</f>
        <v>0</v>
      </c>
      <c r="Y5" s="214"/>
      <c r="Z5" s="108">
        <f>L5-X5</f>
        <v>0</v>
      </c>
    </row>
    <row r="6" spans="2:26" ht="16.5">
      <c r="B6" s="167"/>
      <c r="C6" s="346" t="str">
        <f>'Monthly Spending Plan Summary'!C6</f>
        <v>Other Income (see Income Summary)</v>
      </c>
      <c r="D6" s="68"/>
      <c r="E6" s="68"/>
      <c r="F6" s="68"/>
      <c r="G6" s="68"/>
      <c r="H6" s="68"/>
      <c r="I6" s="68"/>
      <c r="J6" s="68"/>
      <c r="K6" s="65"/>
      <c r="L6" s="110">
        <f>'Monthly Spending Plan Summary'!L6</f>
        <v>0</v>
      </c>
      <c r="M6" s="214"/>
      <c r="N6" s="48"/>
      <c r="O6" s="214"/>
      <c r="P6" s="48"/>
      <c r="Q6" s="214"/>
      <c r="R6" s="48"/>
      <c r="S6" s="214"/>
      <c r="T6" s="48"/>
      <c r="U6" s="214"/>
      <c r="V6" s="48"/>
      <c r="W6" s="214"/>
      <c r="X6" s="110">
        <f>SUM(N6:V6)</f>
        <v>0</v>
      </c>
      <c r="Y6" s="214"/>
      <c r="Z6" s="111">
        <f>L6-X6</f>
        <v>0</v>
      </c>
    </row>
    <row r="7" spans="2:26" s="216" customFormat="1" ht="14.25">
      <c r="B7" s="349"/>
      <c r="C7" s="337" t="str">
        <f>'Monthly Spending Plan Summary'!C7</f>
        <v>  Total Deposits</v>
      </c>
      <c r="D7" s="19"/>
      <c r="E7" s="19"/>
      <c r="F7" s="19"/>
      <c r="G7" s="19"/>
      <c r="H7" s="19"/>
      <c r="I7" s="19"/>
      <c r="J7" s="19"/>
      <c r="K7" s="104"/>
      <c r="L7" s="105">
        <f>'Monthly Spending Plan Summary'!L7</f>
        <v>0</v>
      </c>
      <c r="M7" s="215"/>
      <c r="N7" s="105">
        <f>SUM(N5:N6)</f>
        <v>0</v>
      </c>
      <c r="O7" s="215"/>
      <c r="P7" s="105">
        <f>SUM(P5:P6)</f>
        <v>0</v>
      </c>
      <c r="Q7" s="215"/>
      <c r="R7" s="105">
        <f>SUM(R5:R6)</f>
        <v>0</v>
      </c>
      <c r="S7" s="215"/>
      <c r="T7" s="105">
        <f>SUM(T5:T6)</f>
        <v>0</v>
      </c>
      <c r="U7" s="215"/>
      <c r="V7" s="105">
        <f>SUM(V5:V6)</f>
        <v>0</v>
      </c>
      <c r="W7" s="215"/>
      <c r="X7" s="105">
        <f>SUM(X5:X6)</f>
        <v>0</v>
      </c>
      <c r="Y7" s="215"/>
      <c r="Z7" s="106">
        <f>SUM(Z5:Z6)</f>
        <v>0</v>
      </c>
    </row>
    <row r="8" spans="3:26" ht="7.5" customHeight="1">
      <c r="C8" s="217"/>
      <c r="D8" s="216"/>
      <c r="E8" s="216"/>
      <c r="F8" s="216"/>
      <c r="G8" s="216"/>
      <c r="H8" s="216"/>
      <c r="I8" s="216"/>
      <c r="J8" s="216"/>
      <c r="K8" s="218"/>
      <c r="L8" s="219"/>
      <c r="M8" s="214"/>
      <c r="N8" s="219"/>
      <c r="O8" s="214"/>
      <c r="P8" s="219"/>
      <c r="Q8" s="214"/>
      <c r="R8" s="219"/>
      <c r="S8" s="214"/>
      <c r="T8" s="219"/>
      <c r="U8" s="214"/>
      <c r="V8" s="219"/>
      <c r="W8" s="214"/>
      <c r="X8" s="219"/>
      <c r="Y8" s="220"/>
      <c r="Z8" s="219"/>
    </row>
    <row r="9" spans="2:26" s="221" customFormat="1" ht="30.75" customHeight="1">
      <c r="B9" s="347"/>
      <c r="C9" s="83" t="str">
        <f>'Monthly Spending Plan Summary'!C9</f>
        <v>Contributions</v>
      </c>
      <c r="D9" s="83"/>
      <c r="E9" s="83"/>
      <c r="F9" s="83"/>
      <c r="G9" s="83"/>
      <c r="H9" s="83"/>
      <c r="I9" s="83"/>
      <c r="J9" s="83"/>
      <c r="K9" s="85">
        <f>'Monthly Spending Plan Summary'!K9:S9</f>
        <v>0</v>
      </c>
      <c r="L9" s="264" t="s">
        <v>14</v>
      </c>
      <c r="M9" s="264"/>
      <c r="N9" s="264" t="s">
        <v>15</v>
      </c>
      <c r="O9" s="264"/>
      <c r="P9" s="264" t="s">
        <v>16</v>
      </c>
      <c r="Q9" s="264"/>
      <c r="R9" s="264" t="s">
        <v>17</v>
      </c>
      <c r="S9" s="264"/>
      <c r="T9" s="264" t="s">
        <v>18</v>
      </c>
      <c r="U9" s="264"/>
      <c r="V9" s="264" t="s">
        <v>19</v>
      </c>
      <c r="W9" s="265"/>
      <c r="X9" s="266" t="s">
        <v>128</v>
      </c>
      <c r="Y9" s="211"/>
      <c r="Z9" s="212" t="s">
        <v>129</v>
      </c>
    </row>
    <row r="10" spans="2:26" ht="16.5">
      <c r="B10" s="321"/>
      <c r="C10" s="345" t="str">
        <f>'Monthly Spending Plan Summary'!C10</f>
        <v>Tithe (goal is 10% X gross pay)</v>
      </c>
      <c r="D10" s="76"/>
      <c r="E10" s="76"/>
      <c r="F10" s="76"/>
      <c r="G10" s="76"/>
      <c r="H10" s="76"/>
      <c r="I10" s="76"/>
      <c r="J10" s="76"/>
      <c r="K10" s="65"/>
      <c r="L10" s="107">
        <f>'Monthly Spending Plan Summary'!L10</f>
        <v>0</v>
      </c>
      <c r="M10" s="214"/>
      <c r="N10" s="109"/>
      <c r="O10" s="214"/>
      <c r="P10" s="109"/>
      <c r="Q10" s="214"/>
      <c r="R10" s="109"/>
      <c r="S10" s="214"/>
      <c r="T10" s="109"/>
      <c r="U10" s="214"/>
      <c r="V10" s="109"/>
      <c r="W10" s="214"/>
      <c r="X10" s="107">
        <f aca="true" t="shared" si="0" ref="X10:X56">SUM(N10:V10)</f>
        <v>0</v>
      </c>
      <c r="Y10" s="214"/>
      <c r="Z10" s="108">
        <f>L10-X10</f>
        <v>0</v>
      </c>
    </row>
    <row r="11" spans="2:26" ht="16.5">
      <c r="B11" s="167"/>
      <c r="C11" s="346" t="str">
        <f>'Monthly Spending Plan Summary'!C11</f>
        <v>Charities</v>
      </c>
      <c r="D11" s="69"/>
      <c r="E11" s="69"/>
      <c r="F11" s="69"/>
      <c r="G11" s="69"/>
      <c r="H11" s="69"/>
      <c r="I11" s="69"/>
      <c r="J11" s="69"/>
      <c r="K11" s="65"/>
      <c r="L11" s="110">
        <f>'Monthly Spending Plan Summary'!L11</f>
        <v>0</v>
      </c>
      <c r="M11" s="214"/>
      <c r="N11" s="48"/>
      <c r="O11" s="214"/>
      <c r="P11" s="48"/>
      <c r="Q11" s="214"/>
      <c r="R11" s="48"/>
      <c r="S11" s="214"/>
      <c r="T11" s="48"/>
      <c r="U11" s="214"/>
      <c r="V11" s="48"/>
      <c r="W11" s="214"/>
      <c r="X11" s="110">
        <f t="shared" si="0"/>
        <v>0</v>
      </c>
      <c r="Y11" s="214"/>
      <c r="Z11" s="111">
        <f>L11-X11</f>
        <v>0</v>
      </c>
    </row>
    <row r="12" spans="2:26" s="216" customFormat="1" ht="14.25">
      <c r="B12" s="349"/>
      <c r="C12" s="337" t="str">
        <f>'Monthly Spending Plan Summary'!C12</f>
        <v>  Subtotal</v>
      </c>
      <c r="D12" s="19"/>
      <c r="E12" s="19"/>
      <c r="F12" s="19"/>
      <c r="G12" s="19"/>
      <c r="H12" s="19"/>
      <c r="I12" s="19"/>
      <c r="J12" s="19"/>
      <c r="K12" s="104"/>
      <c r="L12" s="105">
        <f>'Monthly Spending Plan Summary'!L12</f>
        <v>0</v>
      </c>
      <c r="M12" s="215"/>
      <c r="N12" s="105">
        <f>SUM(N10:N11)</f>
        <v>0</v>
      </c>
      <c r="O12" s="215"/>
      <c r="P12" s="105">
        <f>SUM(P10:P11)</f>
        <v>0</v>
      </c>
      <c r="Q12" s="215"/>
      <c r="R12" s="105">
        <f>SUM(R10:R11)</f>
        <v>0</v>
      </c>
      <c r="S12" s="215"/>
      <c r="T12" s="105">
        <f>SUM(T10:T11)</f>
        <v>0</v>
      </c>
      <c r="U12" s="215"/>
      <c r="V12" s="105">
        <f>SUM(V10:V11)</f>
        <v>0</v>
      </c>
      <c r="W12" s="215"/>
      <c r="X12" s="105">
        <f t="shared" si="0"/>
        <v>0</v>
      </c>
      <c r="Y12" s="215"/>
      <c r="Z12" s="106">
        <f>L12-X12</f>
        <v>0</v>
      </c>
    </row>
    <row r="13" spans="3:26" ht="7.5" customHeight="1">
      <c r="C13" s="87"/>
      <c r="D13" s="11"/>
      <c r="E13" s="11"/>
      <c r="F13" s="11"/>
      <c r="G13" s="11"/>
      <c r="H13" s="11"/>
      <c r="I13" s="11"/>
      <c r="J13" s="11"/>
      <c r="K13" s="66"/>
      <c r="L13" s="49"/>
      <c r="M13" s="214"/>
      <c r="N13" s="49"/>
      <c r="O13" s="214"/>
      <c r="P13" s="49"/>
      <c r="Q13" s="214"/>
      <c r="R13" s="49"/>
      <c r="S13" s="214"/>
      <c r="T13" s="49"/>
      <c r="U13" s="214"/>
      <c r="V13" s="49"/>
      <c r="W13" s="214"/>
      <c r="X13" s="49"/>
      <c r="Y13" s="214"/>
      <c r="Z13" s="49"/>
    </row>
    <row r="14" spans="2:26" s="221" customFormat="1" ht="30.75" customHeight="1">
      <c r="B14" s="347"/>
      <c r="C14" s="83" t="str">
        <f>'Monthly Spending Plan Summary'!C14</f>
        <v>Household Expenses</v>
      </c>
      <c r="D14" s="83"/>
      <c r="E14" s="83"/>
      <c r="F14" s="83"/>
      <c r="G14" s="83"/>
      <c r="H14" s="83"/>
      <c r="I14" s="83"/>
      <c r="J14" s="83"/>
      <c r="K14" s="84">
        <f>'Monthly Spending Plan Summary'!K14:S14</f>
        <v>0</v>
      </c>
      <c r="L14" s="264" t="s">
        <v>14</v>
      </c>
      <c r="M14" s="264"/>
      <c r="N14" s="264" t="s">
        <v>15</v>
      </c>
      <c r="O14" s="264"/>
      <c r="P14" s="264" t="s">
        <v>16</v>
      </c>
      <c r="Q14" s="264"/>
      <c r="R14" s="264" t="s">
        <v>17</v>
      </c>
      <c r="S14" s="264"/>
      <c r="T14" s="264" t="s">
        <v>18</v>
      </c>
      <c r="U14" s="264"/>
      <c r="V14" s="264" t="s">
        <v>19</v>
      </c>
      <c r="W14" s="265"/>
      <c r="X14" s="266" t="s">
        <v>128</v>
      </c>
      <c r="Y14" s="211"/>
      <c r="Z14" s="212" t="s">
        <v>129</v>
      </c>
    </row>
    <row r="15" spans="2:26" ht="16.5">
      <c r="B15" s="321"/>
      <c r="C15" s="345" t="str">
        <f>'Monthly Spending Plan Summary'!C15</f>
        <v>Mortgage or rent</v>
      </c>
      <c r="D15" s="76"/>
      <c r="E15" s="76"/>
      <c r="F15" s="76"/>
      <c r="G15" s="76"/>
      <c r="H15" s="76"/>
      <c r="I15" s="76"/>
      <c r="J15" s="76"/>
      <c r="K15" s="65"/>
      <c r="L15" s="45">
        <f>'Monthly Spending Plan Summary'!L15</f>
        <v>0</v>
      </c>
      <c r="M15" s="214"/>
      <c r="N15" s="47"/>
      <c r="O15" s="214"/>
      <c r="P15" s="47"/>
      <c r="Q15" s="214"/>
      <c r="R15" s="47"/>
      <c r="S15" s="214"/>
      <c r="T15" s="47"/>
      <c r="U15" s="214"/>
      <c r="V15" s="47"/>
      <c r="W15" s="214"/>
      <c r="X15" s="45">
        <f t="shared" si="0"/>
        <v>0</v>
      </c>
      <c r="Y15" s="214"/>
      <c r="Z15" s="72">
        <f aca="true" t="shared" si="1" ref="Z15:Z26">L15-X15</f>
        <v>0</v>
      </c>
    </row>
    <row r="16" spans="2:26" ht="16.5">
      <c r="B16" s="183"/>
      <c r="C16" s="344" t="str">
        <f>'Monthly Spending Plan Summary'!C16</f>
        <v>Home equity line of credit</v>
      </c>
      <c r="D16" s="20"/>
      <c r="E16" s="20"/>
      <c r="F16" s="20"/>
      <c r="G16" s="20"/>
      <c r="H16" s="20"/>
      <c r="I16" s="20"/>
      <c r="J16" s="20"/>
      <c r="K16" s="67"/>
      <c r="L16" s="53">
        <f>'Monthly Spending Plan Summary'!L16</f>
        <v>0</v>
      </c>
      <c r="M16" s="214"/>
      <c r="N16" s="50"/>
      <c r="O16" s="214"/>
      <c r="P16" s="50"/>
      <c r="Q16" s="214"/>
      <c r="R16" s="50"/>
      <c r="S16" s="214"/>
      <c r="T16" s="50"/>
      <c r="U16" s="214"/>
      <c r="V16" s="50"/>
      <c r="W16" s="214"/>
      <c r="X16" s="53">
        <f t="shared" si="0"/>
        <v>0</v>
      </c>
      <c r="Y16" s="214"/>
      <c r="Z16" s="79">
        <f t="shared" si="1"/>
        <v>0</v>
      </c>
    </row>
    <row r="17" spans="2:26" ht="16.5">
      <c r="B17" s="183"/>
      <c r="C17" s="344" t="str">
        <f>'Monthly Spending Plan Summary'!C17</f>
        <v>Electricity</v>
      </c>
      <c r="D17" s="20"/>
      <c r="E17" s="20"/>
      <c r="F17" s="20"/>
      <c r="G17" s="20"/>
      <c r="H17" s="20"/>
      <c r="I17" s="20"/>
      <c r="J17" s="20"/>
      <c r="K17" s="65"/>
      <c r="L17" s="53">
        <f>'Monthly Spending Plan Summary'!L17</f>
        <v>0</v>
      </c>
      <c r="M17" s="214"/>
      <c r="N17" s="50"/>
      <c r="O17" s="214"/>
      <c r="P17" s="50"/>
      <c r="Q17" s="214"/>
      <c r="R17" s="50"/>
      <c r="S17" s="214"/>
      <c r="T17" s="50"/>
      <c r="U17" s="214"/>
      <c r="V17" s="50"/>
      <c r="W17" s="214"/>
      <c r="X17" s="53">
        <f t="shared" si="0"/>
        <v>0</v>
      </c>
      <c r="Y17" s="214"/>
      <c r="Z17" s="79">
        <f t="shared" si="1"/>
        <v>0</v>
      </c>
    </row>
    <row r="18" spans="2:26" ht="16.5">
      <c r="B18" s="183"/>
      <c r="C18" s="344" t="str">
        <f>'Monthly Spending Plan Summary'!C18</f>
        <v>Water/garbage/sewer/gas</v>
      </c>
      <c r="D18" s="20"/>
      <c r="E18" s="20"/>
      <c r="F18" s="20"/>
      <c r="G18" s="20"/>
      <c r="H18" s="20"/>
      <c r="I18" s="20"/>
      <c r="J18" s="20"/>
      <c r="K18" s="65"/>
      <c r="L18" s="53">
        <f>'Monthly Spending Plan Summary'!L18</f>
        <v>0</v>
      </c>
      <c r="M18" s="214"/>
      <c r="N18" s="50"/>
      <c r="O18" s="214"/>
      <c r="P18" s="50"/>
      <c r="Q18" s="214"/>
      <c r="R18" s="50"/>
      <c r="S18" s="214"/>
      <c r="T18" s="50"/>
      <c r="U18" s="214"/>
      <c r="V18" s="50"/>
      <c r="W18" s="214"/>
      <c r="X18" s="53">
        <f t="shared" si="0"/>
        <v>0</v>
      </c>
      <c r="Y18" s="214"/>
      <c r="Z18" s="79">
        <f t="shared" si="1"/>
        <v>0</v>
      </c>
    </row>
    <row r="19" spans="2:26" ht="16.5">
      <c r="B19" s="183"/>
      <c r="C19" s="344" t="str">
        <f>'Monthly Spending Plan Summary'!C19</f>
        <v>House cleaning</v>
      </c>
      <c r="D19" s="20"/>
      <c r="E19" s="20"/>
      <c r="F19" s="20"/>
      <c r="G19" s="20"/>
      <c r="H19" s="20"/>
      <c r="I19" s="20"/>
      <c r="J19" s="20"/>
      <c r="K19" s="65"/>
      <c r="L19" s="53">
        <f>'Monthly Spending Plan Summary'!L19</f>
        <v>0</v>
      </c>
      <c r="M19" s="214"/>
      <c r="N19" s="50"/>
      <c r="O19" s="214"/>
      <c r="P19" s="50"/>
      <c r="Q19" s="214"/>
      <c r="R19" s="50"/>
      <c r="S19" s="214"/>
      <c r="T19" s="50"/>
      <c r="U19" s="214"/>
      <c r="V19" s="50"/>
      <c r="W19" s="214"/>
      <c r="X19" s="53">
        <f t="shared" si="0"/>
        <v>0</v>
      </c>
      <c r="Y19" s="214"/>
      <c r="Z19" s="79">
        <f t="shared" si="1"/>
        <v>0</v>
      </c>
    </row>
    <row r="20" spans="2:26" ht="16.5">
      <c r="B20" s="183"/>
      <c r="C20" s="344" t="str">
        <f>'Monthly Spending Plan Summary'!C20</f>
        <v>Telephone/cable/internet</v>
      </c>
      <c r="D20" s="20"/>
      <c r="E20" s="20"/>
      <c r="F20" s="20"/>
      <c r="G20" s="20"/>
      <c r="H20" s="20"/>
      <c r="I20" s="20"/>
      <c r="J20" s="20"/>
      <c r="K20" s="65"/>
      <c r="L20" s="53">
        <f>'Monthly Spending Plan Summary'!L20</f>
        <v>0</v>
      </c>
      <c r="M20" s="214"/>
      <c r="N20" s="50"/>
      <c r="O20" s="214"/>
      <c r="P20" s="50"/>
      <c r="Q20" s="214"/>
      <c r="R20" s="50"/>
      <c r="S20" s="214"/>
      <c r="T20" s="50"/>
      <c r="U20" s="214"/>
      <c r="V20" s="50"/>
      <c r="W20" s="214"/>
      <c r="X20" s="53">
        <f t="shared" si="0"/>
        <v>0</v>
      </c>
      <c r="Y20" s="214"/>
      <c r="Z20" s="79">
        <f t="shared" si="1"/>
        <v>0</v>
      </c>
    </row>
    <row r="21" spans="2:26" ht="16.5">
      <c r="B21" s="183"/>
      <c r="C21" s="344" t="str">
        <f>'Monthly Spending Plan Summary'!C21</f>
        <v>Pool/lawn service</v>
      </c>
      <c r="D21" s="20"/>
      <c r="E21" s="20"/>
      <c r="F21" s="20"/>
      <c r="G21" s="20"/>
      <c r="H21" s="20"/>
      <c r="I21" s="20"/>
      <c r="J21" s="20"/>
      <c r="K21" s="65"/>
      <c r="L21" s="53">
        <f>'Monthly Spending Plan Summary'!L21</f>
        <v>0</v>
      </c>
      <c r="M21" s="214"/>
      <c r="N21" s="50"/>
      <c r="O21" s="214"/>
      <c r="P21" s="50"/>
      <c r="Q21" s="214"/>
      <c r="R21" s="50"/>
      <c r="S21" s="214"/>
      <c r="T21" s="50"/>
      <c r="U21" s="214"/>
      <c r="V21" s="50"/>
      <c r="W21" s="214"/>
      <c r="X21" s="53">
        <f t="shared" si="0"/>
        <v>0</v>
      </c>
      <c r="Y21" s="214"/>
      <c r="Z21" s="79">
        <f t="shared" si="1"/>
        <v>0</v>
      </c>
    </row>
    <row r="22" spans="2:26" ht="16.5">
      <c r="B22" s="183"/>
      <c r="C22" s="344" t="str">
        <f>'Monthly Spending Plan Summary'!C22</f>
        <v>Home/lawn pest  control</v>
      </c>
      <c r="D22" s="20"/>
      <c r="E22" s="20"/>
      <c r="F22" s="20"/>
      <c r="G22" s="20"/>
      <c r="H22" s="20"/>
      <c r="I22" s="20"/>
      <c r="J22" s="22"/>
      <c r="K22" s="65"/>
      <c r="L22" s="53">
        <f>'Monthly Spending Plan Summary'!L22</f>
        <v>0</v>
      </c>
      <c r="M22" s="214"/>
      <c r="N22" s="50"/>
      <c r="O22" s="214"/>
      <c r="P22" s="50"/>
      <c r="Q22" s="214"/>
      <c r="R22" s="50"/>
      <c r="S22" s="214"/>
      <c r="T22" s="50"/>
      <c r="U22" s="214"/>
      <c r="V22" s="50"/>
      <c r="W22" s="214"/>
      <c r="X22" s="53">
        <f t="shared" si="0"/>
        <v>0</v>
      </c>
      <c r="Y22" s="214"/>
      <c r="Z22" s="79">
        <f t="shared" si="1"/>
        <v>0</v>
      </c>
    </row>
    <row r="23" spans="2:26" ht="16.5">
      <c r="B23" s="183"/>
      <c r="C23" s="344" t="str">
        <f>'Monthly Spending Plan Summary'!C23</f>
        <v>Security system</v>
      </c>
      <c r="D23" s="20"/>
      <c r="E23" s="20"/>
      <c r="F23" s="20"/>
      <c r="G23" s="20"/>
      <c r="H23" s="20"/>
      <c r="I23" s="20"/>
      <c r="J23" s="20"/>
      <c r="K23" s="65"/>
      <c r="L23" s="53">
        <f>'Monthly Spending Plan Summary'!L23</f>
        <v>0</v>
      </c>
      <c r="M23" s="214"/>
      <c r="N23" s="50"/>
      <c r="O23" s="214"/>
      <c r="P23" s="50"/>
      <c r="Q23" s="214"/>
      <c r="R23" s="50"/>
      <c r="S23" s="214"/>
      <c r="T23" s="50"/>
      <c r="U23" s="214"/>
      <c r="V23" s="50"/>
      <c r="W23" s="214"/>
      <c r="X23" s="53">
        <f t="shared" si="0"/>
        <v>0</v>
      </c>
      <c r="Y23" s="214"/>
      <c r="Z23" s="79">
        <f t="shared" si="1"/>
        <v>0</v>
      </c>
    </row>
    <row r="24" spans="2:26" ht="16.5">
      <c r="B24" s="183"/>
      <c r="C24" s="344" t="str">
        <f>'Monthly Spending Plan Summary'!C24</f>
        <v>Other (click here)</v>
      </c>
      <c r="D24" s="20"/>
      <c r="E24" s="20"/>
      <c r="F24" s="20"/>
      <c r="G24" s="20"/>
      <c r="H24" s="20"/>
      <c r="I24" s="20"/>
      <c r="J24" s="20"/>
      <c r="K24" s="65"/>
      <c r="L24" s="53">
        <f>'Monthly Spending Plan Summary'!L24</f>
        <v>0</v>
      </c>
      <c r="M24" s="214"/>
      <c r="N24" s="50"/>
      <c r="O24" s="214"/>
      <c r="P24" s="50"/>
      <c r="Q24" s="214"/>
      <c r="R24" s="50"/>
      <c r="S24" s="214"/>
      <c r="T24" s="50"/>
      <c r="U24" s="214"/>
      <c r="V24" s="50"/>
      <c r="W24" s="214"/>
      <c r="X24" s="53">
        <f t="shared" si="0"/>
        <v>0</v>
      </c>
      <c r="Y24" s="214"/>
      <c r="Z24" s="79">
        <f t="shared" si="1"/>
        <v>0</v>
      </c>
    </row>
    <row r="25" spans="2:26" ht="16.5">
      <c r="B25" s="167"/>
      <c r="C25" s="346" t="str">
        <f>'Monthly Spending Plan Summary'!C25</f>
        <v>Other (click here)</v>
      </c>
      <c r="D25" s="276"/>
      <c r="E25" s="276"/>
      <c r="F25" s="276"/>
      <c r="G25" s="276"/>
      <c r="H25" s="276"/>
      <c r="I25" s="276"/>
      <c r="J25" s="69"/>
      <c r="K25" s="65"/>
      <c r="L25" s="222">
        <f>'Monthly Spending Plan Summary'!L25</f>
        <v>0</v>
      </c>
      <c r="M25" s="214"/>
      <c r="N25" s="51"/>
      <c r="O25" s="214"/>
      <c r="P25" s="51"/>
      <c r="Q25" s="214"/>
      <c r="R25" s="51"/>
      <c r="S25" s="214"/>
      <c r="T25" s="51"/>
      <c r="U25" s="214"/>
      <c r="V25" s="51"/>
      <c r="W25" s="214"/>
      <c r="X25" s="222">
        <f t="shared" si="0"/>
        <v>0</v>
      </c>
      <c r="Y25" s="214"/>
      <c r="Z25" s="223">
        <f t="shared" si="1"/>
        <v>0</v>
      </c>
    </row>
    <row r="26" spans="2:26" s="216" customFormat="1" ht="14.25">
      <c r="B26" s="349"/>
      <c r="C26" s="337" t="str">
        <f>'Monthly Spending Plan Summary'!C26</f>
        <v>  Subtotal</v>
      </c>
      <c r="D26" s="19"/>
      <c r="E26" s="19"/>
      <c r="F26" s="19"/>
      <c r="G26" s="19"/>
      <c r="H26" s="19"/>
      <c r="I26" s="19"/>
      <c r="J26" s="19"/>
      <c r="K26" s="104"/>
      <c r="L26" s="46">
        <f>'Monthly Spending Plan Summary'!L26</f>
        <v>0</v>
      </c>
      <c r="M26" s="215"/>
      <c r="N26" s="46">
        <f>SUM(N15:N25)</f>
        <v>0</v>
      </c>
      <c r="O26" s="215"/>
      <c r="P26" s="46">
        <f aca="true" t="shared" si="2" ref="P26:V26">SUM(P15:P25)</f>
        <v>0</v>
      </c>
      <c r="Q26" s="215">
        <f t="shared" si="2"/>
        <v>0</v>
      </c>
      <c r="R26" s="46">
        <f t="shared" si="2"/>
        <v>0</v>
      </c>
      <c r="S26" s="215">
        <f t="shared" si="2"/>
        <v>0</v>
      </c>
      <c r="T26" s="46">
        <f t="shared" si="2"/>
        <v>0</v>
      </c>
      <c r="U26" s="215">
        <f t="shared" si="2"/>
        <v>0</v>
      </c>
      <c r="V26" s="46">
        <f t="shared" si="2"/>
        <v>0</v>
      </c>
      <c r="W26" s="215"/>
      <c r="X26" s="46">
        <f t="shared" si="0"/>
        <v>0</v>
      </c>
      <c r="Y26" s="215"/>
      <c r="Z26" s="73">
        <f t="shared" si="1"/>
        <v>0</v>
      </c>
    </row>
    <row r="27" spans="3:26" s="4" customFormat="1" ht="7.5" customHeight="1">
      <c r="C27" s="88"/>
      <c r="D27" s="10"/>
      <c r="E27" s="10"/>
      <c r="F27" s="10"/>
      <c r="G27" s="10"/>
      <c r="H27" s="10"/>
      <c r="I27" s="10"/>
      <c r="J27" s="10"/>
      <c r="K27" s="67"/>
      <c r="L27" s="52"/>
      <c r="M27" s="214"/>
      <c r="N27" s="52"/>
      <c r="O27" s="214"/>
      <c r="P27" s="52"/>
      <c r="Q27" s="214"/>
      <c r="R27" s="52"/>
      <c r="S27" s="214"/>
      <c r="T27" s="52"/>
      <c r="U27" s="214"/>
      <c r="V27" s="52"/>
      <c r="W27" s="214"/>
      <c r="X27" s="52"/>
      <c r="Y27" s="214"/>
      <c r="Z27" s="52"/>
    </row>
    <row r="28" spans="2:26" s="221" customFormat="1" ht="30.75" customHeight="1">
      <c r="B28" s="347"/>
      <c r="C28" s="83" t="str">
        <f>'Monthly Spending Plan Summary'!C28</f>
        <v>Auto Expenses</v>
      </c>
      <c r="D28" s="83"/>
      <c r="E28" s="83"/>
      <c r="F28" s="83"/>
      <c r="G28" s="83"/>
      <c r="H28" s="83"/>
      <c r="I28" s="83"/>
      <c r="J28" s="83"/>
      <c r="K28" s="85">
        <f>'Monthly Spending Plan Summary'!K28:S28</f>
        <v>0</v>
      </c>
      <c r="L28" s="264" t="s">
        <v>14</v>
      </c>
      <c r="M28" s="264"/>
      <c r="N28" s="264" t="s">
        <v>15</v>
      </c>
      <c r="O28" s="264"/>
      <c r="P28" s="264" t="s">
        <v>16</v>
      </c>
      <c r="Q28" s="264"/>
      <c r="R28" s="264" t="s">
        <v>17</v>
      </c>
      <c r="S28" s="264"/>
      <c r="T28" s="264" t="s">
        <v>18</v>
      </c>
      <c r="U28" s="264"/>
      <c r="V28" s="264" t="s">
        <v>19</v>
      </c>
      <c r="W28" s="265"/>
      <c r="X28" s="266" t="s">
        <v>128</v>
      </c>
      <c r="Y28" s="211"/>
      <c r="Z28" s="212" t="s">
        <v>129</v>
      </c>
    </row>
    <row r="29" spans="2:26" ht="16.5">
      <c r="B29" s="321"/>
      <c r="C29" s="345" t="str">
        <f>'Monthly Spending Plan Summary'!C29</f>
        <v>Gas  $</v>
      </c>
      <c r="D29" s="434">
        <f>SUM('Monthly Spending Plan Summary'!D29:E29)</f>
        <v>0</v>
      </c>
      <c r="E29" s="434"/>
      <c r="F29" s="77"/>
      <c r="G29" s="77" t="str">
        <f>'Monthly Spending Plan Summary'!G29</f>
        <v>Oil  $</v>
      </c>
      <c r="H29" s="434">
        <f>SUM('Monthly Spending Plan Summary'!H29:I29)</f>
        <v>0</v>
      </c>
      <c r="I29" s="434"/>
      <c r="J29" s="77"/>
      <c r="K29" s="65"/>
      <c r="L29" s="45">
        <f>'Monthly Spending Plan Summary'!L29</f>
        <v>0</v>
      </c>
      <c r="M29" s="214"/>
      <c r="N29" s="47"/>
      <c r="O29" s="214"/>
      <c r="P29" s="47"/>
      <c r="Q29" s="214"/>
      <c r="R29" s="47"/>
      <c r="S29" s="214"/>
      <c r="T29" s="47"/>
      <c r="U29" s="214"/>
      <c r="V29" s="47"/>
      <c r="W29" s="214"/>
      <c r="X29" s="45">
        <f t="shared" si="0"/>
        <v>0</v>
      </c>
      <c r="Y29" s="214"/>
      <c r="Z29" s="72">
        <f>L29-X29</f>
        <v>0</v>
      </c>
    </row>
    <row r="30" spans="2:26" ht="16.5">
      <c r="B30" s="183"/>
      <c r="C30" s="344" t="str">
        <f>'Monthly Spending Plan Summary'!C30</f>
        <v>Auto insurance</v>
      </c>
      <c r="D30" s="20"/>
      <c r="E30" s="20"/>
      <c r="F30" s="20"/>
      <c r="G30" s="20"/>
      <c r="H30" s="20"/>
      <c r="I30" s="20"/>
      <c r="J30" s="20"/>
      <c r="K30" s="65"/>
      <c r="L30" s="53">
        <f>'Monthly Spending Plan Summary'!L30</f>
        <v>0</v>
      </c>
      <c r="M30" s="214"/>
      <c r="N30" s="50"/>
      <c r="O30" s="214"/>
      <c r="P30" s="50"/>
      <c r="Q30" s="214"/>
      <c r="R30" s="50"/>
      <c r="S30" s="214"/>
      <c r="T30" s="50"/>
      <c r="U30" s="214"/>
      <c r="V30" s="50"/>
      <c r="W30" s="214"/>
      <c r="X30" s="53">
        <f t="shared" si="0"/>
        <v>0</v>
      </c>
      <c r="Y30" s="214"/>
      <c r="Z30" s="79">
        <f>L30-X30</f>
        <v>0</v>
      </c>
    </row>
    <row r="31" spans="2:26" ht="16.5">
      <c r="B31" s="183"/>
      <c r="C31" s="344" t="str">
        <f>'Monthly Spending Plan Summary'!C31</f>
        <v>Other (click here)</v>
      </c>
      <c r="D31" s="20"/>
      <c r="E31" s="20"/>
      <c r="F31" s="20"/>
      <c r="G31" s="20"/>
      <c r="H31" s="20"/>
      <c r="I31" s="20"/>
      <c r="J31" s="20"/>
      <c r="K31" s="65"/>
      <c r="L31" s="53">
        <f>'Monthly Spending Plan Summary'!L31</f>
        <v>0</v>
      </c>
      <c r="M31" s="214"/>
      <c r="N31" s="50"/>
      <c r="O31" s="214"/>
      <c r="P31" s="50"/>
      <c r="Q31" s="214"/>
      <c r="R31" s="50"/>
      <c r="S31" s="214"/>
      <c r="T31" s="50"/>
      <c r="U31" s="214"/>
      <c r="V31" s="50"/>
      <c r="W31" s="214"/>
      <c r="X31" s="53">
        <f t="shared" si="0"/>
        <v>0</v>
      </c>
      <c r="Y31" s="214"/>
      <c r="Z31" s="79">
        <f>L31-X31</f>
        <v>0</v>
      </c>
    </row>
    <row r="32" spans="2:26" ht="16.5">
      <c r="B32" s="167"/>
      <c r="C32" s="346" t="str">
        <f>'Monthly Spending Plan Summary'!C32</f>
        <v>Other (click here)</v>
      </c>
      <c r="D32" s="276"/>
      <c r="E32" s="276"/>
      <c r="F32" s="276"/>
      <c r="G32" s="276"/>
      <c r="H32" s="276"/>
      <c r="I32" s="276"/>
      <c r="J32" s="69"/>
      <c r="K32" s="65"/>
      <c r="L32" s="222">
        <f>'Monthly Spending Plan Summary'!L32</f>
        <v>0</v>
      </c>
      <c r="M32" s="214"/>
      <c r="N32" s="51"/>
      <c r="O32" s="214"/>
      <c r="P32" s="51"/>
      <c r="Q32" s="214"/>
      <c r="R32" s="51"/>
      <c r="S32" s="214"/>
      <c r="T32" s="51"/>
      <c r="U32" s="214"/>
      <c r="V32" s="51"/>
      <c r="W32" s="214"/>
      <c r="X32" s="222">
        <f t="shared" si="0"/>
        <v>0</v>
      </c>
      <c r="Y32" s="214"/>
      <c r="Z32" s="223">
        <f>L32-X32</f>
        <v>0</v>
      </c>
    </row>
    <row r="33" spans="2:26" s="216" customFormat="1" ht="14.25">
      <c r="B33" s="349"/>
      <c r="C33" s="337" t="str">
        <f>'Monthly Spending Plan Summary'!C33</f>
        <v>  Subtotal</v>
      </c>
      <c r="D33" s="19"/>
      <c r="E33" s="19"/>
      <c r="F33" s="19"/>
      <c r="G33" s="19"/>
      <c r="H33" s="19"/>
      <c r="I33" s="19"/>
      <c r="J33" s="19"/>
      <c r="K33" s="104"/>
      <c r="L33" s="46">
        <f>'Monthly Spending Plan Summary'!L33</f>
        <v>0</v>
      </c>
      <c r="M33" s="215"/>
      <c r="N33" s="46">
        <f>SUM(N29:N32)</f>
        <v>0</v>
      </c>
      <c r="O33" s="215"/>
      <c r="P33" s="46">
        <f>SUM(P29:P32)</f>
        <v>0</v>
      </c>
      <c r="Q33" s="215"/>
      <c r="R33" s="46">
        <f>SUM(R29:R32)</f>
        <v>0</v>
      </c>
      <c r="S33" s="215"/>
      <c r="T33" s="46">
        <f>SUM(T29:T32)</f>
        <v>0</v>
      </c>
      <c r="U33" s="215"/>
      <c r="V33" s="46">
        <f>SUM(V29:V32)</f>
        <v>0</v>
      </c>
      <c r="W33" s="215"/>
      <c r="X33" s="46">
        <f t="shared" si="0"/>
        <v>0</v>
      </c>
      <c r="Y33" s="215"/>
      <c r="Z33" s="73">
        <f>L33-X33</f>
        <v>0</v>
      </c>
    </row>
    <row r="34" spans="3:26" s="4" customFormat="1" ht="7.5" customHeight="1">
      <c r="C34" s="88"/>
      <c r="D34" s="10"/>
      <c r="E34" s="10"/>
      <c r="F34" s="10"/>
      <c r="G34" s="10"/>
      <c r="H34" s="10"/>
      <c r="I34" s="10"/>
      <c r="J34" s="10"/>
      <c r="K34" s="67"/>
      <c r="L34" s="52"/>
      <c r="M34" s="214"/>
      <c r="N34" s="52"/>
      <c r="O34" s="214"/>
      <c r="P34" s="52"/>
      <c r="Q34" s="214"/>
      <c r="R34" s="52"/>
      <c r="S34" s="214"/>
      <c r="T34" s="52"/>
      <c r="U34" s="214"/>
      <c r="V34" s="52"/>
      <c r="W34" s="214"/>
      <c r="X34" s="52"/>
      <c r="Y34" s="214"/>
      <c r="Z34" s="52"/>
    </row>
    <row r="35" spans="2:26" s="221" customFormat="1" ht="30.75" customHeight="1">
      <c r="B35" s="347"/>
      <c r="C35" s="83" t="str">
        <f>'Monthly Spending Plan Summary'!C35</f>
        <v>Children's Expenses</v>
      </c>
      <c r="D35" s="83"/>
      <c r="E35" s="83"/>
      <c r="F35" s="83"/>
      <c r="G35" s="83"/>
      <c r="H35" s="83"/>
      <c r="I35" s="83"/>
      <c r="J35" s="83"/>
      <c r="K35" s="84">
        <f>'Monthly Spending Plan Summary'!K35:S35</f>
        <v>0</v>
      </c>
      <c r="L35" s="264" t="s">
        <v>14</v>
      </c>
      <c r="M35" s="264"/>
      <c r="N35" s="264" t="s">
        <v>15</v>
      </c>
      <c r="O35" s="264"/>
      <c r="P35" s="264" t="s">
        <v>16</v>
      </c>
      <c r="Q35" s="264"/>
      <c r="R35" s="264" t="s">
        <v>17</v>
      </c>
      <c r="S35" s="264"/>
      <c r="T35" s="264" t="s">
        <v>18</v>
      </c>
      <c r="U35" s="264"/>
      <c r="V35" s="264" t="s">
        <v>19</v>
      </c>
      <c r="W35" s="265"/>
      <c r="X35" s="266" t="s">
        <v>128</v>
      </c>
      <c r="Y35" s="211"/>
      <c r="Z35" s="212" t="s">
        <v>129</v>
      </c>
    </row>
    <row r="36" spans="2:26" ht="16.5">
      <c r="B36" s="321"/>
      <c r="C36" s="344" t="str">
        <f>'Monthly Spending Plan Summary'!C36</f>
        <v>School tuition</v>
      </c>
      <c r="D36" s="20"/>
      <c r="E36" s="20"/>
      <c r="F36" s="20"/>
      <c r="G36" s="20"/>
      <c r="H36" s="20"/>
      <c r="I36" s="20"/>
      <c r="J36" s="20"/>
      <c r="K36" s="65"/>
      <c r="L36" s="45">
        <f>'Monthly Spending Plan Summary'!L36</f>
        <v>0</v>
      </c>
      <c r="M36" s="214"/>
      <c r="N36" s="47"/>
      <c r="O36" s="214"/>
      <c r="P36" s="47"/>
      <c r="Q36" s="214"/>
      <c r="R36" s="47"/>
      <c r="S36" s="214"/>
      <c r="T36" s="47"/>
      <c r="U36" s="214"/>
      <c r="V36" s="47"/>
      <c r="W36" s="214"/>
      <c r="X36" s="45">
        <f t="shared" si="0"/>
        <v>0</v>
      </c>
      <c r="Y36" s="214"/>
      <c r="Z36" s="72">
        <f aca="true" t="shared" si="3" ref="Z36:Z47">L36-X36</f>
        <v>0</v>
      </c>
    </row>
    <row r="37" spans="2:26" ht="16.5">
      <c r="B37" s="183"/>
      <c r="C37" s="344" t="str">
        <f>'Monthly Spending Plan Summary'!C37</f>
        <v>School supplies/expenses/field trips</v>
      </c>
      <c r="D37" s="20"/>
      <c r="E37" s="20"/>
      <c r="F37" s="20"/>
      <c r="G37" s="20"/>
      <c r="H37" s="20"/>
      <c r="I37" s="20"/>
      <c r="J37" s="20"/>
      <c r="K37" s="65"/>
      <c r="L37" s="53">
        <f>'Monthly Spending Plan Summary'!L37</f>
        <v>0</v>
      </c>
      <c r="M37" s="214"/>
      <c r="N37" s="50"/>
      <c r="O37" s="214"/>
      <c r="P37" s="50"/>
      <c r="Q37" s="214"/>
      <c r="R37" s="50"/>
      <c r="S37" s="214"/>
      <c r="T37" s="50"/>
      <c r="U37" s="214"/>
      <c r="V37" s="50"/>
      <c r="W37" s="214"/>
      <c r="X37" s="53">
        <f t="shared" si="0"/>
        <v>0</v>
      </c>
      <c r="Y37" s="214"/>
      <c r="Z37" s="79">
        <f t="shared" si="3"/>
        <v>0</v>
      </c>
    </row>
    <row r="38" spans="2:26" ht="16.5">
      <c r="B38" s="183"/>
      <c r="C38" s="344" t="str">
        <f>'Monthly Spending Plan Summary'!C38</f>
        <v>Lunch money</v>
      </c>
      <c r="D38" s="20"/>
      <c r="E38" s="20"/>
      <c r="F38" s="20"/>
      <c r="G38" s="20"/>
      <c r="H38" s="20"/>
      <c r="I38" s="20"/>
      <c r="J38" s="20"/>
      <c r="K38" s="65"/>
      <c r="L38" s="53">
        <f>'Monthly Spending Plan Summary'!L38</f>
        <v>0</v>
      </c>
      <c r="M38" s="214"/>
      <c r="N38" s="50"/>
      <c r="O38" s="214"/>
      <c r="P38" s="50"/>
      <c r="Q38" s="214"/>
      <c r="R38" s="50"/>
      <c r="S38" s="214"/>
      <c r="T38" s="50"/>
      <c r="U38" s="214"/>
      <c r="V38" s="50"/>
      <c r="W38" s="214"/>
      <c r="X38" s="53">
        <f t="shared" si="0"/>
        <v>0</v>
      </c>
      <c r="Y38" s="214"/>
      <c r="Z38" s="79">
        <f t="shared" si="3"/>
        <v>0</v>
      </c>
    </row>
    <row r="39" spans="2:26" ht="16.5">
      <c r="B39" s="183"/>
      <c r="C39" s="344" t="str">
        <f>'Monthly Spending Plan Summary'!C39</f>
        <v>Activities/sports/clubs/camp</v>
      </c>
      <c r="D39" s="20"/>
      <c r="E39" s="20"/>
      <c r="F39" s="20"/>
      <c r="G39" s="20"/>
      <c r="H39" s="20"/>
      <c r="I39" s="20"/>
      <c r="J39" s="20"/>
      <c r="K39" s="65"/>
      <c r="L39" s="53">
        <f>'Monthly Spending Plan Summary'!L39</f>
        <v>0</v>
      </c>
      <c r="M39" s="214"/>
      <c r="N39" s="50"/>
      <c r="O39" s="214"/>
      <c r="P39" s="50"/>
      <c r="Q39" s="214"/>
      <c r="R39" s="50"/>
      <c r="S39" s="214"/>
      <c r="T39" s="50"/>
      <c r="U39" s="214"/>
      <c r="V39" s="50"/>
      <c r="W39" s="214"/>
      <c r="X39" s="53">
        <f t="shared" si="0"/>
        <v>0</v>
      </c>
      <c r="Y39" s="214"/>
      <c r="Z39" s="79">
        <f t="shared" si="3"/>
        <v>0</v>
      </c>
    </row>
    <row r="40" spans="2:26" ht="16.5">
      <c r="B40" s="183"/>
      <c r="C40" s="344" t="str">
        <f>'Monthly Spending Plan Summary'!C40</f>
        <v>College</v>
      </c>
      <c r="D40" s="20"/>
      <c r="E40" s="20"/>
      <c r="F40" s="20"/>
      <c r="G40" s="20"/>
      <c r="H40" s="20"/>
      <c r="I40" s="20"/>
      <c r="J40" s="20"/>
      <c r="K40" s="65"/>
      <c r="L40" s="53">
        <f>'Monthly Spending Plan Summary'!L40</f>
        <v>0</v>
      </c>
      <c r="M40" s="214"/>
      <c r="N40" s="50"/>
      <c r="O40" s="214"/>
      <c r="P40" s="50"/>
      <c r="Q40" s="214"/>
      <c r="R40" s="50"/>
      <c r="S40" s="214"/>
      <c r="T40" s="50"/>
      <c r="U40" s="214"/>
      <c r="V40" s="50"/>
      <c r="W40" s="214"/>
      <c r="X40" s="53">
        <f t="shared" si="0"/>
        <v>0</v>
      </c>
      <c r="Y40" s="214"/>
      <c r="Z40" s="79">
        <f t="shared" si="3"/>
        <v>0</v>
      </c>
    </row>
    <row r="41" spans="2:26" ht="16.5">
      <c r="B41" s="183"/>
      <c r="C41" s="344" t="str">
        <f>'Monthly Spending Plan Summary'!C41</f>
        <v>Haircuts/personal care</v>
      </c>
      <c r="D41" s="20"/>
      <c r="E41" s="20"/>
      <c r="F41" s="20"/>
      <c r="G41" s="20"/>
      <c r="H41" s="20"/>
      <c r="I41" s="20"/>
      <c r="J41" s="20"/>
      <c r="K41" s="65"/>
      <c r="L41" s="53">
        <f>'Monthly Spending Plan Summary'!L41</f>
        <v>0</v>
      </c>
      <c r="M41" s="214"/>
      <c r="N41" s="50"/>
      <c r="O41" s="214"/>
      <c r="P41" s="50"/>
      <c r="Q41" s="214"/>
      <c r="R41" s="50"/>
      <c r="S41" s="214"/>
      <c r="T41" s="50"/>
      <c r="U41" s="214"/>
      <c r="V41" s="50"/>
      <c r="W41" s="214"/>
      <c r="X41" s="53">
        <f t="shared" si="0"/>
        <v>0</v>
      </c>
      <c r="Y41" s="214"/>
      <c r="Z41" s="79">
        <f t="shared" si="3"/>
        <v>0</v>
      </c>
    </row>
    <row r="42" spans="2:26" ht="16.5">
      <c r="B42" s="183"/>
      <c r="C42" s="344" t="str">
        <f>'Monthly Spending Plan Summary'!C42</f>
        <v>Orthodontics</v>
      </c>
      <c r="D42" s="20"/>
      <c r="E42" s="20"/>
      <c r="F42" s="20"/>
      <c r="G42" s="20"/>
      <c r="H42" s="20"/>
      <c r="I42" s="20"/>
      <c r="J42" s="20"/>
      <c r="K42" s="65"/>
      <c r="L42" s="53">
        <f>'Monthly Spending Plan Summary'!L42</f>
        <v>0</v>
      </c>
      <c r="M42" s="214"/>
      <c r="N42" s="50"/>
      <c r="O42" s="214"/>
      <c r="P42" s="50"/>
      <c r="Q42" s="214"/>
      <c r="R42" s="50"/>
      <c r="S42" s="214"/>
      <c r="T42" s="50"/>
      <c r="U42" s="214"/>
      <c r="V42" s="50"/>
      <c r="W42" s="214"/>
      <c r="X42" s="53">
        <f t="shared" si="0"/>
        <v>0</v>
      </c>
      <c r="Y42" s="214"/>
      <c r="Z42" s="79">
        <f t="shared" si="3"/>
        <v>0</v>
      </c>
    </row>
    <row r="43" spans="2:26" ht="16.5">
      <c r="B43" s="183"/>
      <c r="C43" s="344" t="str">
        <f>'Monthly Spending Plan Summary'!C43</f>
        <v>Child care</v>
      </c>
      <c r="D43" s="20"/>
      <c r="E43" s="20"/>
      <c r="F43" s="20"/>
      <c r="G43" s="20"/>
      <c r="H43" s="20"/>
      <c r="I43" s="20"/>
      <c r="J43" s="20"/>
      <c r="K43" s="65"/>
      <c r="L43" s="53">
        <f>'Monthly Spending Plan Summary'!L43</f>
        <v>0</v>
      </c>
      <c r="M43" s="214"/>
      <c r="N43" s="50"/>
      <c r="O43" s="214"/>
      <c r="P43" s="50"/>
      <c r="Q43" s="214"/>
      <c r="R43" s="50"/>
      <c r="S43" s="214"/>
      <c r="T43" s="50"/>
      <c r="U43" s="214"/>
      <c r="V43" s="50"/>
      <c r="W43" s="214"/>
      <c r="X43" s="53">
        <f t="shared" si="0"/>
        <v>0</v>
      </c>
      <c r="Y43" s="214"/>
      <c r="Z43" s="79">
        <f t="shared" si="3"/>
        <v>0</v>
      </c>
    </row>
    <row r="44" spans="2:26" ht="16.5">
      <c r="B44" s="183"/>
      <c r="C44" s="344" t="str">
        <f>'Monthly Spending Plan Summary'!C44</f>
        <v>Diapers/formula</v>
      </c>
      <c r="D44" s="20"/>
      <c r="E44" s="20"/>
      <c r="F44" s="20"/>
      <c r="G44" s="20"/>
      <c r="H44" s="20"/>
      <c r="I44" s="20"/>
      <c r="J44" s="20"/>
      <c r="K44" s="65"/>
      <c r="L44" s="53">
        <f>'Monthly Spending Plan Summary'!L44</f>
        <v>0</v>
      </c>
      <c r="M44" s="214"/>
      <c r="N44" s="50"/>
      <c r="O44" s="214"/>
      <c r="P44" s="50"/>
      <c r="Q44" s="214"/>
      <c r="R44" s="50"/>
      <c r="S44" s="214"/>
      <c r="T44" s="50"/>
      <c r="U44" s="214"/>
      <c r="V44" s="50"/>
      <c r="W44" s="214"/>
      <c r="X44" s="53">
        <f t="shared" si="0"/>
        <v>0</v>
      </c>
      <c r="Y44" s="214"/>
      <c r="Z44" s="79">
        <f t="shared" si="3"/>
        <v>0</v>
      </c>
    </row>
    <row r="45" spans="2:26" ht="16.5">
      <c r="B45" s="183"/>
      <c r="C45" s="344" t="str">
        <f>'Monthly Spending Plan Summary'!C45</f>
        <v>Other (click here)</v>
      </c>
      <c r="D45" s="20"/>
      <c r="E45" s="20"/>
      <c r="F45" s="20"/>
      <c r="G45" s="20"/>
      <c r="H45" s="20"/>
      <c r="I45" s="20"/>
      <c r="J45" s="20"/>
      <c r="K45" s="65"/>
      <c r="L45" s="53">
        <f>'Monthly Spending Plan Summary'!L45</f>
        <v>0</v>
      </c>
      <c r="M45" s="214"/>
      <c r="N45" s="50"/>
      <c r="O45" s="214"/>
      <c r="P45" s="50"/>
      <c r="Q45" s="214"/>
      <c r="R45" s="50"/>
      <c r="S45" s="214"/>
      <c r="T45" s="50"/>
      <c r="U45" s="214"/>
      <c r="V45" s="50"/>
      <c r="W45" s="214"/>
      <c r="X45" s="53">
        <f t="shared" si="0"/>
        <v>0</v>
      </c>
      <c r="Y45" s="214"/>
      <c r="Z45" s="79">
        <f t="shared" si="3"/>
        <v>0</v>
      </c>
    </row>
    <row r="46" spans="2:26" ht="16.5">
      <c r="B46" s="167"/>
      <c r="C46" s="344" t="str">
        <f>'Monthly Spending Plan Summary'!C46</f>
        <v>Other (click here)</v>
      </c>
      <c r="D46" s="276"/>
      <c r="E46" s="276"/>
      <c r="F46" s="276"/>
      <c r="G46" s="276"/>
      <c r="H46" s="276"/>
      <c r="I46" s="276"/>
      <c r="J46" s="20"/>
      <c r="K46" s="65"/>
      <c r="L46" s="222">
        <f>'Monthly Spending Plan Summary'!L46</f>
        <v>0</v>
      </c>
      <c r="M46" s="214"/>
      <c r="N46" s="51"/>
      <c r="O46" s="214"/>
      <c r="P46" s="51"/>
      <c r="Q46" s="214"/>
      <c r="R46" s="51"/>
      <c r="S46" s="214"/>
      <c r="T46" s="51"/>
      <c r="U46" s="214"/>
      <c r="V46" s="51"/>
      <c r="W46" s="214"/>
      <c r="X46" s="222">
        <f t="shared" si="0"/>
        <v>0</v>
      </c>
      <c r="Y46" s="214"/>
      <c r="Z46" s="223">
        <f t="shared" si="3"/>
        <v>0</v>
      </c>
    </row>
    <row r="47" spans="2:26" s="216" customFormat="1" ht="14.25">
      <c r="B47" s="349"/>
      <c r="C47" s="338" t="str">
        <f>'Monthly Spending Plan Summary'!C47</f>
        <v>  Subtotal</v>
      </c>
      <c r="D47" s="74"/>
      <c r="E47" s="74"/>
      <c r="F47" s="74"/>
      <c r="G47" s="74"/>
      <c r="H47" s="74"/>
      <c r="I47" s="74"/>
      <c r="J47" s="74"/>
      <c r="K47" s="104"/>
      <c r="L47" s="46">
        <f>'Monthly Spending Plan Summary'!L47</f>
        <v>0</v>
      </c>
      <c r="M47" s="215"/>
      <c r="N47" s="46">
        <f>SUM(N36:N46)</f>
        <v>0</v>
      </c>
      <c r="O47" s="215"/>
      <c r="P47" s="46">
        <f>SUM(P36:P46)</f>
        <v>0</v>
      </c>
      <c r="Q47" s="215"/>
      <c r="R47" s="46">
        <f>SUM(R36:R46)</f>
        <v>0</v>
      </c>
      <c r="S47" s="215"/>
      <c r="T47" s="46">
        <f>SUM(T36:T46)</f>
        <v>0</v>
      </c>
      <c r="U47" s="215"/>
      <c r="V47" s="46">
        <f>SUM(V36:V46)</f>
        <v>0</v>
      </c>
      <c r="W47" s="215"/>
      <c r="X47" s="46">
        <f t="shared" si="0"/>
        <v>0</v>
      </c>
      <c r="Y47" s="215"/>
      <c r="Z47" s="73">
        <f t="shared" si="3"/>
        <v>0</v>
      </c>
    </row>
    <row r="48" spans="3:26" s="4" customFormat="1" ht="7.5" customHeight="1">
      <c r="C48" s="87"/>
      <c r="D48" s="7"/>
      <c r="E48" s="7"/>
      <c r="F48" s="7"/>
      <c r="G48" s="7"/>
      <c r="H48" s="7"/>
      <c r="I48" s="7"/>
      <c r="J48" s="7"/>
      <c r="K48" s="224"/>
      <c r="L48" s="225"/>
      <c r="M48" s="214"/>
      <c r="N48" s="225"/>
      <c r="O48" s="214"/>
      <c r="P48" s="225"/>
      <c r="Q48" s="214"/>
      <c r="R48" s="225"/>
      <c r="S48" s="214"/>
      <c r="T48" s="225"/>
      <c r="U48" s="214"/>
      <c r="V48" s="225"/>
      <c r="W48" s="214"/>
      <c r="X48" s="225"/>
      <c r="Y48" s="214"/>
      <c r="Z48" s="225"/>
    </row>
    <row r="49" spans="2:26" s="221" customFormat="1" ht="30.75" customHeight="1">
      <c r="B49" s="347"/>
      <c r="C49" s="83" t="str">
        <f>'Monthly Spending Plan Summary'!O4</f>
        <v>Insurance Expense</v>
      </c>
      <c r="D49" s="83"/>
      <c r="E49" s="83"/>
      <c r="F49" s="83"/>
      <c r="G49" s="83"/>
      <c r="H49" s="83"/>
      <c r="I49" s="83"/>
      <c r="J49" s="83"/>
      <c r="K49" s="84">
        <f>'Monthly Spending Plan Summary'!W4</f>
        <v>0</v>
      </c>
      <c r="L49" s="264" t="s">
        <v>14</v>
      </c>
      <c r="M49" s="264"/>
      <c r="N49" s="264" t="s">
        <v>15</v>
      </c>
      <c r="O49" s="264"/>
      <c r="P49" s="264" t="s">
        <v>16</v>
      </c>
      <c r="Q49" s="264"/>
      <c r="R49" s="264" t="s">
        <v>17</v>
      </c>
      <c r="S49" s="264"/>
      <c r="T49" s="264" t="s">
        <v>18</v>
      </c>
      <c r="U49" s="264"/>
      <c r="V49" s="264" t="s">
        <v>19</v>
      </c>
      <c r="W49" s="265"/>
      <c r="X49" s="266" t="s">
        <v>128</v>
      </c>
      <c r="Y49" s="211"/>
      <c r="Z49" s="212" t="s">
        <v>129</v>
      </c>
    </row>
    <row r="50" spans="2:26" ht="16.5">
      <c r="B50" s="321"/>
      <c r="C50" s="344" t="str">
        <f>'Monthly Spending Plan Summary'!$O5</f>
        <v>Health/life/dental/vision premiums</v>
      </c>
      <c r="D50" s="20"/>
      <c r="E50" s="20"/>
      <c r="F50" s="20"/>
      <c r="G50" s="20"/>
      <c r="H50" s="20"/>
      <c r="I50" s="20"/>
      <c r="J50" s="20"/>
      <c r="K50" s="65"/>
      <c r="L50" s="45">
        <f>'Monthly Spending Plan Summary'!$X5</f>
        <v>0</v>
      </c>
      <c r="M50" s="214"/>
      <c r="N50" s="47"/>
      <c r="O50" s="214"/>
      <c r="P50" s="47"/>
      <c r="Q50" s="214"/>
      <c r="R50" s="47"/>
      <c r="S50" s="214"/>
      <c r="T50" s="47"/>
      <c r="U50" s="214"/>
      <c r="V50" s="47"/>
      <c r="W50" s="214"/>
      <c r="X50" s="45">
        <f t="shared" si="0"/>
        <v>0</v>
      </c>
      <c r="Y50" s="214"/>
      <c r="Z50" s="72">
        <f>L50-X50</f>
        <v>0</v>
      </c>
    </row>
    <row r="51" spans="2:26" ht="16.5">
      <c r="B51" s="167"/>
      <c r="C51" s="344" t="str">
        <f>'Monthly Spending Plan Summary'!$O6</f>
        <v>Other (click here)</v>
      </c>
      <c r="D51" s="276"/>
      <c r="E51" s="276"/>
      <c r="F51" s="276"/>
      <c r="G51" s="276"/>
      <c r="H51" s="276"/>
      <c r="I51" s="276"/>
      <c r="J51" s="20"/>
      <c r="K51" s="65">
        <f>'Monthly Spending Plan Summary'!W6</f>
        <v>0</v>
      </c>
      <c r="L51" s="222">
        <f>'Monthly Spending Plan Summary'!$X6</f>
        <v>0</v>
      </c>
      <c r="M51" s="214"/>
      <c r="N51" s="51"/>
      <c r="O51" s="214"/>
      <c r="P51" s="51"/>
      <c r="Q51" s="214"/>
      <c r="R51" s="51"/>
      <c r="S51" s="214"/>
      <c r="T51" s="51"/>
      <c r="U51" s="214"/>
      <c r="V51" s="51"/>
      <c r="W51" s="214"/>
      <c r="X51" s="222">
        <f t="shared" si="0"/>
        <v>0</v>
      </c>
      <c r="Y51" s="214"/>
      <c r="Z51" s="223">
        <f>L51-X51</f>
        <v>0</v>
      </c>
    </row>
    <row r="52" spans="2:26" s="216" customFormat="1" ht="14.25">
      <c r="B52" s="349"/>
      <c r="C52" s="338" t="str">
        <f>'Monthly Spending Plan Summary'!$O7</f>
        <v>  Subtotal</v>
      </c>
      <c r="D52" s="74"/>
      <c r="E52" s="74"/>
      <c r="F52" s="74"/>
      <c r="G52" s="74"/>
      <c r="H52" s="74"/>
      <c r="I52" s="74"/>
      <c r="J52" s="74"/>
      <c r="K52" s="104"/>
      <c r="L52" s="46">
        <f>'Monthly Spending Plan Summary'!$X7</f>
        <v>0</v>
      </c>
      <c r="M52" s="215"/>
      <c r="N52" s="46">
        <f>SUM(N50:N51)</f>
        <v>0</v>
      </c>
      <c r="O52" s="215"/>
      <c r="P52" s="46">
        <f>SUM(P50:P51)</f>
        <v>0</v>
      </c>
      <c r="Q52" s="215"/>
      <c r="R52" s="46">
        <f>SUM(R50:R51)</f>
        <v>0</v>
      </c>
      <c r="S52" s="215"/>
      <c r="T52" s="46">
        <f>SUM(T50:T51)</f>
        <v>0</v>
      </c>
      <c r="U52" s="215"/>
      <c r="V52" s="46">
        <f>SUM(V50:V51)</f>
        <v>0</v>
      </c>
      <c r="W52" s="215"/>
      <c r="X52" s="46">
        <f t="shared" si="0"/>
        <v>0</v>
      </c>
      <c r="Y52" s="215"/>
      <c r="Z52" s="73">
        <f>L52-X52</f>
        <v>0</v>
      </c>
    </row>
    <row r="53" spans="3:26" s="4" customFormat="1" ht="7.5" customHeight="1">
      <c r="C53" s="88"/>
      <c r="K53" s="65"/>
      <c r="L53" s="54"/>
      <c r="M53" s="214"/>
      <c r="N53" s="54"/>
      <c r="O53" s="214"/>
      <c r="P53" s="54"/>
      <c r="Q53" s="214"/>
      <c r="R53" s="54"/>
      <c r="S53" s="214"/>
      <c r="T53" s="54"/>
      <c r="U53" s="214"/>
      <c r="V53" s="54"/>
      <c r="W53" s="214"/>
      <c r="X53" s="54"/>
      <c r="Y53" s="214"/>
      <c r="Z53" s="54"/>
    </row>
    <row r="54" spans="2:26" s="221" customFormat="1" ht="30.75" customHeight="1">
      <c r="B54" s="347"/>
      <c r="C54" s="83" t="str">
        <f>'Monthly Spending Plan Summary'!$O9</f>
        <v>Other Expenses</v>
      </c>
      <c r="D54" s="83"/>
      <c r="E54" s="83"/>
      <c r="F54" s="83"/>
      <c r="G54" s="83"/>
      <c r="H54" s="83"/>
      <c r="I54" s="83"/>
      <c r="J54" s="83"/>
      <c r="K54" s="85">
        <f>'Monthly Spending Plan Summary'!W9</f>
        <v>0</v>
      </c>
      <c r="L54" s="264" t="s">
        <v>14</v>
      </c>
      <c r="M54" s="264"/>
      <c r="N54" s="264" t="s">
        <v>15</v>
      </c>
      <c r="O54" s="264"/>
      <c r="P54" s="264" t="s">
        <v>16</v>
      </c>
      <c r="Q54" s="264"/>
      <c r="R54" s="264" t="s">
        <v>17</v>
      </c>
      <c r="S54" s="264"/>
      <c r="T54" s="264" t="s">
        <v>18</v>
      </c>
      <c r="U54" s="264"/>
      <c r="V54" s="264" t="s">
        <v>19</v>
      </c>
      <c r="W54" s="265"/>
      <c r="X54" s="266" t="s">
        <v>128</v>
      </c>
      <c r="Y54" s="211"/>
      <c r="Z54" s="212" t="s">
        <v>129</v>
      </c>
    </row>
    <row r="55" spans="2:26" ht="16.5">
      <c r="B55" s="321"/>
      <c r="C55" s="344" t="str">
        <f>'Monthly Spending Plan Summary'!$O10</f>
        <v>Medical/dental/prescriptions</v>
      </c>
      <c r="D55" s="20"/>
      <c r="E55" s="20"/>
      <c r="F55" s="20"/>
      <c r="G55" s="20"/>
      <c r="H55" s="20"/>
      <c r="I55" s="20"/>
      <c r="J55" s="20"/>
      <c r="K55" s="65"/>
      <c r="L55" s="45">
        <f>'Monthly Spending Plan Summary'!$X10</f>
        <v>0</v>
      </c>
      <c r="M55" s="214"/>
      <c r="N55" s="47"/>
      <c r="O55" s="214"/>
      <c r="P55" s="47"/>
      <c r="Q55" s="214"/>
      <c r="R55" s="47"/>
      <c r="S55" s="214"/>
      <c r="T55" s="47"/>
      <c r="U55" s="214"/>
      <c r="V55" s="47"/>
      <c r="W55" s="214"/>
      <c r="X55" s="45">
        <f t="shared" si="0"/>
        <v>0</v>
      </c>
      <c r="Y55" s="214"/>
      <c r="Z55" s="72">
        <f aca="true" t="shared" si="4" ref="Z55:Z65">L55-X55</f>
        <v>0</v>
      </c>
    </row>
    <row r="56" spans="2:26" ht="16.5">
      <c r="B56" s="183"/>
      <c r="C56" s="344" t="str">
        <f>'Monthly Spending Plan Summary'!$O11</f>
        <v>Haircuts/personal care</v>
      </c>
      <c r="D56" s="20"/>
      <c r="E56" s="20"/>
      <c r="F56" s="20"/>
      <c r="G56" s="20"/>
      <c r="H56" s="20"/>
      <c r="I56" s="20"/>
      <c r="J56" s="20"/>
      <c r="K56" s="65">
        <f>'Monthly Spending Plan Summary'!W11</f>
        <v>0</v>
      </c>
      <c r="L56" s="53">
        <f>'Monthly Spending Plan Summary'!$X11</f>
        <v>0</v>
      </c>
      <c r="M56" s="214"/>
      <c r="N56" s="50"/>
      <c r="O56" s="214"/>
      <c r="P56" s="50"/>
      <c r="Q56" s="214"/>
      <c r="R56" s="50"/>
      <c r="S56" s="214"/>
      <c r="T56" s="50"/>
      <c r="U56" s="214"/>
      <c r="V56" s="50"/>
      <c r="W56" s="214"/>
      <c r="X56" s="53">
        <f t="shared" si="0"/>
        <v>0</v>
      </c>
      <c r="Y56" s="214"/>
      <c r="Z56" s="79">
        <f t="shared" si="4"/>
        <v>0</v>
      </c>
    </row>
    <row r="57" spans="2:26" ht="16.5">
      <c r="B57" s="183"/>
      <c r="C57" s="344" t="str">
        <f>'Monthly Spending Plan Summary'!$O12</f>
        <v>Club dues</v>
      </c>
      <c r="D57" s="20"/>
      <c r="E57" s="20"/>
      <c r="F57" s="20"/>
      <c r="G57" s="20"/>
      <c r="H57" s="20"/>
      <c r="I57" s="20"/>
      <c r="J57" s="20"/>
      <c r="K57" s="65">
        <f>'Monthly Spending Plan Summary'!W12</f>
        <v>0</v>
      </c>
      <c r="L57" s="53">
        <f>'Monthly Spending Plan Summary'!$X12</f>
        <v>0</v>
      </c>
      <c r="M57" s="214"/>
      <c r="N57" s="50"/>
      <c r="O57" s="214"/>
      <c r="P57" s="50"/>
      <c r="Q57" s="214"/>
      <c r="R57" s="50"/>
      <c r="S57" s="214"/>
      <c r="T57" s="50"/>
      <c r="U57" s="214"/>
      <c r="V57" s="50"/>
      <c r="W57" s="214"/>
      <c r="X57" s="53">
        <f aca="true" t="shared" si="5" ref="X57:X90">SUM(N57:V57)</f>
        <v>0</v>
      </c>
      <c r="Y57" s="214"/>
      <c r="Z57" s="79">
        <f t="shared" si="4"/>
        <v>0</v>
      </c>
    </row>
    <row r="58" spans="2:26" ht="16.5">
      <c r="B58" s="183"/>
      <c r="C58" s="344" t="str">
        <f>'Monthly Spending Plan Summary'!$O13</f>
        <v>Hobbies/sports/activities</v>
      </c>
      <c r="D58" s="20"/>
      <c r="E58" s="20"/>
      <c r="F58" s="20"/>
      <c r="G58" s="20"/>
      <c r="H58" s="20"/>
      <c r="I58" s="20"/>
      <c r="J58" s="20"/>
      <c r="K58" s="65">
        <f>'Monthly Spending Plan Summary'!W13</f>
        <v>0</v>
      </c>
      <c r="L58" s="53">
        <f>'Monthly Spending Plan Summary'!$X13</f>
        <v>0</v>
      </c>
      <c r="M58" s="214"/>
      <c r="N58" s="50"/>
      <c r="O58" s="214"/>
      <c r="P58" s="50"/>
      <c r="Q58" s="214"/>
      <c r="R58" s="50"/>
      <c r="S58" s="214"/>
      <c r="T58" s="50"/>
      <c r="U58" s="214"/>
      <c r="V58" s="50"/>
      <c r="W58" s="214"/>
      <c r="X58" s="53">
        <f t="shared" si="5"/>
        <v>0</v>
      </c>
      <c r="Y58" s="214"/>
      <c r="Z58" s="79">
        <f t="shared" si="4"/>
        <v>0</v>
      </c>
    </row>
    <row r="59" spans="2:26" ht="16.5">
      <c r="B59" s="183"/>
      <c r="C59" s="344" t="str">
        <f>'Monthly Spending Plan Summary'!$O14</f>
        <v>Education/books/publications</v>
      </c>
      <c r="D59" s="20"/>
      <c r="E59" s="20"/>
      <c r="F59" s="20"/>
      <c r="G59" s="20"/>
      <c r="H59" s="20"/>
      <c r="I59" s="20"/>
      <c r="J59" s="20"/>
      <c r="K59" s="67">
        <f>'Monthly Spending Plan Summary'!W14</f>
        <v>0</v>
      </c>
      <c r="L59" s="53">
        <f>'Monthly Spending Plan Summary'!$X14</f>
        <v>0</v>
      </c>
      <c r="M59" s="214"/>
      <c r="N59" s="50"/>
      <c r="O59" s="214"/>
      <c r="P59" s="50"/>
      <c r="Q59" s="214"/>
      <c r="R59" s="50"/>
      <c r="S59" s="214"/>
      <c r="T59" s="50"/>
      <c r="U59" s="214"/>
      <c r="V59" s="50"/>
      <c r="W59" s="214"/>
      <c r="X59" s="53">
        <f t="shared" si="5"/>
        <v>0</v>
      </c>
      <c r="Y59" s="214"/>
      <c r="Z59" s="79">
        <f t="shared" si="4"/>
        <v>0</v>
      </c>
    </row>
    <row r="60" spans="2:26" ht="16.5">
      <c r="B60" s="183"/>
      <c r="C60" s="344" t="str">
        <f>'Monthly Spending Plan Summary'!$O15</f>
        <v>Cell phone</v>
      </c>
      <c r="D60" s="20"/>
      <c r="E60" s="20"/>
      <c r="F60" s="20"/>
      <c r="G60" s="20"/>
      <c r="H60" s="20"/>
      <c r="I60" s="20"/>
      <c r="J60" s="20"/>
      <c r="K60" s="67">
        <f>'Monthly Spending Plan Summary'!W15</f>
        <v>0</v>
      </c>
      <c r="L60" s="53">
        <f>'Monthly Spending Plan Summary'!$X15</f>
        <v>0</v>
      </c>
      <c r="M60" s="214"/>
      <c r="N60" s="50"/>
      <c r="O60" s="214"/>
      <c r="P60" s="50"/>
      <c r="Q60" s="214"/>
      <c r="R60" s="50"/>
      <c r="S60" s="214"/>
      <c r="T60" s="50"/>
      <c r="U60" s="214"/>
      <c r="V60" s="50"/>
      <c r="W60" s="214"/>
      <c r="X60" s="53">
        <f t="shared" si="5"/>
        <v>0</v>
      </c>
      <c r="Y60" s="214"/>
      <c r="Z60" s="79">
        <f t="shared" si="4"/>
        <v>0</v>
      </c>
    </row>
    <row r="61" spans="2:26" ht="16.5">
      <c r="B61" s="183"/>
      <c r="C61" s="344" t="str">
        <f>'Monthly Spending Plan Summary'!$O16</f>
        <v>Drycleaning</v>
      </c>
      <c r="D61" s="20"/>
      <c r="E61" s="20"/>
      <c r="F61" s="20"/>
      <c r="G61" s="20"/>
      <c r="H61" s="20"/>
      <c r="I61" s="20"/>
      <c r="J61" s="20"/>
      <c r="K61" s="67">
        <f>'Monthly Spending Plan Summary'!W16</f>
        <v>0</v>
      </c>
      <c r="L61" s="53">
        <f>'Monthly Spending Plan Summary'!$X16</f>
        <v>0</v>
      </c>
      <c r="M61" s="214"/>
      <c r="N61" s="50"/>
      <c r="O61" s="214"/>
      <c r="P61" s="50"/>
      <c r="Q61" s="214"/>
      <c r="R61" s="50"/>
      <c r="S61" s="214"/>
      <c r="T61" s="50"/>
      <c r="U61" s="214"/>
      <c r="V61" s="50"/>
      <c r="W61" s="214"/>
      <c r="X61" s="53">
        <f t="shared" si="5"/>
        <v>0</v>
      </c>
      <c r="Y61" s="214"/>
      <c r="Z61" s="79">
        <f t="shared" si="4"/>
        <v>0</v>
      </c>
    </row>
    <row r="62" spans="2:26" ht="16.5">
      <c r="B62" s="183"/>
      <c r="C62" s="344" t="str">
        <f>'Monthly Spending Plan Summary'!$O17</f>
        <v>Pet food/grooming/boarding/vet</v>
      </c>
      <c r="D62" s="20"/>
      <c r="E62" s="20"/>
      <c r="F62" s="20"/>
      <c r="G62" s="20"/>
      <c r="H62" s="20"/>
      <c r="I62" s="20"/>
      <c r="J62" s="20"/>
      <c r="K62" s="67">
        <f>'Monthly Spending Plan Summary'!W17</f>
        <v>0</v>
      </c>
      <c r="L62" s="53">
        <f>'Monthly Spending Plan Summary'!$X17</f>
        <v>0</v>
      </c>
      <c r="M62" s="214"/>
      <c r="N62" s="50"/>
      <c r="O62" s="214"/>
      <c r="P62" s="50"/>
      <c r="Q62" s="214"/>
      <c r="R62" s="50"/>
      <c r="S62" s="214"/>
      <c r="T62" s="50"/>
      <c r="U62" s="214"/>
      <c r="V62" s="50"/>
      <c r="W62" s="214"/>
      <c r="X62" s="53">
        <f t="shared" si="5"/>
        <v>0</v>
      </c>
      <c r="Y62" s="214"/>
      <c r="Z62" s="79">
        <f t="shared" si="4"/>
        <v>0</v>
      </c>
    </row>
    <row r="63" spans="2:26" ht="16.5">
      <c r="B63" s="183"/>
      <c r="C63" s="344" t="str">
        <f>'Monthly Spending Plan Summary'!$O18</f>
        <v>Other (click here)</v>
      </c>
      <c r="D63" s="20"/>
      <c r="E63" s="20"/>
      <c r="F63" s="20"/>
      <c r="G63" s="20"/>
      <c r="H63" s="20"/>
      <c r="I63" s="20"/>
      <c r="J63" s="20"/>
      <c r="K63" s="67">
        <f>'Monthly Spending Plan Summary'!W18</f>
        <v>0</v>
      </c>
      <c r="L63" s="53">
        <f>'Monthly Spending Plan Summary'!$X18</f>
        <v>0</v>
      </c>
      <c r="M63" s="214"/>
      <c r="N63" s="50"/>
      <c r="O63" s="214"/>
      <c r="P63" s="50"/>
      <c r="Q63" s="214"/>
      <c r="R63" s="50"/>
      <c r="S63" s="214"/>
      <c r="T63" s="50"/>
      <c r="U63" s="214"/>
      <c r="V63" s="50"/>
      <c r="W63" s="214"/>
      <c r="X63" s="53">
        <f t="shared" si="5"/>
        <v>0</v>
      </c>
      <c r="Y63" s="214"/>
      <c r="Z63" s="79">
        <f t="shared" si="4"/>
        <v>0</v>
      </c>
    </row>
    <row r="64" spans="2:26" ht="16.5">
      <c r="B64" s="167"/>
      <c r="C64" s="344" t="str">
        <f>'Monthly Spending Plan Summary'!$O19</f>
        <v>Other (click here)</v>
      </c>
      <c r="D64" s="276"/>
      <c r="E64" s="276"/>
      <c r="F64" s="276"/>
      <c r="G64" s="276"/>
      <c r="H64" s="276"/>
      <c r="I64" s="276"/>
      <c r="J64" s="20"/>
      <c r="K64" s="65">
        <f>'Monthly Spending Plan Summary'!W19</f>
        <v>0</v>
      </c>
      <c r="L64" s="222">
        <f>'Monthly Spending Plan Summary'!$X19</f>
        <v>0</v>
      </c>
      <c r="M64" s="214"/>
      <c r="N64" s="51"/>
      <c r="O64" s="214"/>
      <c r="P64" s="51"/>
      <c r="Q64" s="214"/>
      <c r="R64" s="51"/>
      <c r="S64" s="214"/>
      <c r="T64" s="51"/>
      <c r="U64" s="214"/>
      <c r="V64" s="51"/>
      <c r="W64" s="214"/>
      <c r="X64" s="222">
        <f t="shared" si="5"/>
        <v>0</v>
      </c>
      <c r="Y64" s="214"/>
      <c r="Z64" s="223">
        <f t="shared" si="4"/>
        <v>0</v>
      </c>
    </row>
    <row r="65" spans="2:26" s="216" customFormat="1" ht="14.25">
      <c r="B65" s="349"/>
      <c r="C65" s="338" t="str">
        <f>'Monthly Spending Plan Summary'!$O20</f>
        <v>  Subtotal</v>
      </c>
      <c r="D65" s="74"/>
      <c r="E65" s="74"/>
      <c r="F65" s="74"/>
      <c r="G65" s="74"/>
      <c r="H65" s="74"/>
      <c r="I65" s="74"/>
      <c r="J65" s="74"/>
      <c r="K65" s="104"/>
      <c r="L65" s="46">
        <f>'Monthly Spending Plan Summary'!$X20</f>
        <v>0</v>
      </c>
      <c r="M65" s="215"/>
      <c r="N65" s="46">
        <f>SUM(N55:N64)</f>
        <v>0</v>
      </c>
      <c r="O65" s="215"/>
      <c r="P65" s="46">
        <f>SUM(P55:P64)</f>
        <v>0</v>
      </c>
      <c r="Q65" s="215"/>
      <c r="R65" s="46">
        <f>SUM(R55:R64)</f>
        <v>0</v>
      </c>
      <c r="S65" s="215"/>
      <c r="T65" s="46">
        <f>SUM(T55:T64)</f>
        <v>0</v>
      </c>
      <c r="U65" s="215"/>
      <c r="V65" s="46">
        <f>SUM(V55:V64)</f>
        <v>0</v>
      </c>
      <c r="W65" s="215"/>
      <c r="X65" s="46">
        <f>SUM(N65:V65)</f>
        <v>0</v>
      </c>
      <c r="Y65" s="215"/>
      <c r="Z65" s="73">
        <f t="shared" si="4"/>
        <v>0</v>
      </c>
    </row>
    <row r="66" spans="3:26" s="4" customFormat="1" ht="7.5" customHeight="1">
      <c r="C66" s="87"/>
      <c r="D66" s="11"/>
      <c r="E66" s="11"/>
      <c r="F66" s="11"/>
      <c r="G66" s="11"/>
      <c r="H66" s="11"/>
      <c r="I66" s="11"/>
      <c r="J66" s="11"/>
      <c r="K66" s="66"/>
      <c r="L66" s="49"/>
      <c r="M66" s="214"/>
      <c r="N66" s="49"/>
      <c r="O66" s="214"/>
      <c r="P66" s="49"/>
      <c r="Q66" s="214"/>
      <c r="R66" s="49"/>
      <c r="S66" s="214"/>
      <c r="T66" s="49"/>
      <c r="U66" s="214"/>
      <c r="V66" s="49"/>
      <c r="W66" s="214"/>
      <c r="X66" s="49"/>
      <c r="Y66" s="214"/>
      <c r="Z66" s="49"/>
    </row>
    <row r="67" spans="2:26" s="221" customFormat="1" ht="30.75" customHeight="1">
      <c r="B67" s="347"/>
      <c r="C67" s="83" t="str">
        <f>'Monthly Spending Plan Summary'!$O22</f>
        <v>Accumulated Expenses</v>
      </c>
      <c r="D67" s="86"/>
      <c r="E67" s="86"/>
      <c r="F67" s="86"/>
      <c r="G67" s="86"/>
      <c r="H67" s="86"/>
      <c r="I67" s="86"/>
      <c r="J67" s="86"/>
      <c r="K67" s="84">
        <f>'Monthly Spending Plan Summary'!W22</f>
        <v>0</v>
      </c>
      <c r="L67" s="264" t="s">
        <v>14</v>
      </c>
      <c r="M67" s="264"/>
      <c r="N67" s="264" t="s">
        <v>15</v>
      </c>
      <c r="O67" s="264"/>
      <c r="P67" s="264" t="s">
        <v>16</v>
      </c>
      <c r="Q67" s="264"/>
      <c r="R67" s="264" t="s">
        <v>17</v>
      </c>
      <c r="S67" s="264"/>
      <c r="T67" s="264" t="s">
        <v>18</v>
      </c>
      <c r="U67" s="264"/>
      <c r="V67" s="264" t="s">
        <v>19</v>
      </c>
      <c r="W67" s="265"/>
      <c r="X67" s="266" t="s">
        <v>128</v>
      </c>
      <c r="Y67" s="211"/>
      <c r="Z67" s="212" t="s">
        <v>129</v>
      </c>
    </row>
    <row r="68" spans="2:26" ht="16.5">
      <c r="B68" s="321"/>
      <c r="C68" s="344" t="str">
        <f>'Monthly Spending Plan Summary'!$O23</f>
        <v>Gifts (see Gift Worksheet)</v>
      </c>
      <c r="D68" s="20"/>
      <c r="E68" s="20"/>
      <c r="F68" s="20"/>
      <c r="G68" s="20"/>
      <c r="H68" s="20"/>
      <c r="I68" s="20"/>
      <c r="J68" s="20"/>
      <c r="K68" s="65"/>
      <c r="L68" s="45">
        <f>'Monthly Spending Plan Summary'!$X23</f>
        <v>0</v>
      </c>
      <c r="M68" s="214"/>
      <c r="N68" s="47"/>
      <c r="O68" s="214"/>
      <c r="P68" s="47"/>
      <c r="Q68" s="214"/>
      <c r="R68" s="47"/>
      <c r="S68" s="214"/>
      <c r="T68" s="47"/>
      <c r="U68" s="214"/>
      <c r="V68" s="47"/>
      <c r="W68" s="214"/>
      <c r="X68" s="45">
        <f t="shared" si="5"/>
        <v>0</v>
      </c>
      <c r="Y68" s="214"/>
      <c r="Z68" s="72">
        <f aca="true" t="shared" si="6" ref="Z68:Z80">L68-X68</f>
        <v>0</v>
      </c>
    </row>
    <row r="69" spans="2:26" ht="16.5">
      <c r="B69" s="183"/>
      <c r="C69" s="344" t="str">
        <f>'Monthly Spending Plan Summary'!$O24</f>
        <v>Christmas (see Gift Worksheet)</v>
      </c>
      <c r="D69" s="20"/>
      <c r="E69" s="20"/>
      <c r="F69" s="20"/>
      <c r="G69" s="20"/>
      <c r="H69" s="20"/>
      <c r="I69" s="20"/>
      <c r="J69" s="20"/>
      <c r="K69" s="67">
        <f>'Monthly Spending Plan Summary'!W24</f>
        <v>0</v>
      </c>
      <c r="L69" s="53">
        <f>'Monthly Spending Plan Summary'!$X24</f>
        <v>0</v>
      </c>
      <c r="M69" s="214"/>
      <c r="N69" s="50"/>
      <c r="O69" s="214"/>
      <c r="P69" s="50"/>
      <c r="Q69" s="214"/>
      <c r="R69" s="50"/>
      <c r="S69" s="214"/>
      <c r="T69" s="50"/>
      <c r="U69" s="214"/>
      <c r="V69" s="50"/>
      <c r="W69" s="214"/>
      <c r="X69" s="53">
        <f t="shared" si="5"/>
        <v>0</v>
      </c>
      <c r="Y69" s="214"/>
      <c r="Z69" s="79">
        <f t="shared" si="6"/>
        <v>0</v>
      </c>
    </row>
    <row r="70" spans="2:26" ht="16.5">
      <c r="B70" s="183"/>
      <c r="C70" s="344" t="str">
        <f>'Monthly Spending Plan Summary'!$O25</f>
        <v>Vacations</v>
      </c>
      <c r="D70" s="20"/>
      <c r="E70" s="20"/>
      <c r="F70" s="20"/>
      <c r="G70" s="20"/>
      <c r="H70" s="20"/>
      <c r="I70" s="20"/>
      <c r="J70" s="20"/>
      <c r="K70" s="65">
        <f>'Monthly Spending Plan Summary'!W25</f>
        <v>0</v>
      </c>
      <c r="L70" s="45">
        <f>'Monthly Spending Plan Summary'!$X25</f>
        <v>0</v>
      </c>
      <c r="M70" s="214"/>
      <c r="N70" s="47"/>
      <c r="O70" s="214"/>
      <c r="P70" s="47"/>
      <c r="Q70" s="214"/>
      <c r="R70" s="47"/>
      <c r="S70" s="214"/>
      <c r="T70" s="47"/>
      <c r="U70" s="214"/>
      <c r="V70" s="47"/>
      <c r="W70" s="214"/>
      <c r="X70" s="45">
        <f t="shared" si="5"/>
        <v>0</v>
      </c>
      <c r="Y70" s="214"/>
      <c r="Z70" s="72">
        <f t="shared" si="6"/>
        <v>0</v>
      </c>
    </row>
    <row r="71" spans="2:26" ht="16.5">
      <c r="B71" s="183"/>
      <c r="C71" s="344" t="str">
        <f>'Monthly Spending Plan Summary'!$O26</f>
        <v>Clothing - adult/children</v>
      </c>
      <c r="D71" s="20"/>
      <c r="E71" s="20"/>
      <c r="F71" s="20"/>
      <c r="G71" s="20"/>
      <c r="H71" s="20"/>
      <c r="I71" s="20"/>
      <c r="J71" s="20"/>
      <c r="K71" s="67">
        <f>'Monthly Spending Plan Summary'!W26</f>
        <v>0</v>
      </c>
      <c r="L71" s="53">
        <f>'Monthly Spending Plan Summary'!$X26</f>
        <v>0</v>
      </c>
      <c r="M71" s="214"/>
      <c r="N71" s="50"/>
      <c r="O71" s="214"/>
      <c r="P71" s="50"/>
      <c r="Q71" s="214"/>
      <c r="R71" s="50"/>
      <c r="S71" s="214"/>
      <c r="T71" s="50"/>
      <c r="U71" s="214"/>
      <c r="V71" s="50"/>
      <c r="W71" s="214"/>
      <c r="X71" s="53">
        <f t="shared" si="5"/>
        <v>0</v>
      </c>
      <c r="Y71" s="214"/>
      <c r="Z71" s="79">
        <f t="shared" si="6"/>
        <v>0</v>
      </c>
    </row>
    <row r="72" spans="2:26" ht="16.5">
      <c r="B72" s="183"/>
      <c r="C72" s="344" t="str">
        <f>'Monthly Spending Plan Summary'!$O27</f>
        <v>Home property taxes</v>
      </c>
      <c r="D72" s="20"/>
      <c r="E72" s="20"/>
      <c r="F72" s="20"/>
      <c r="G72" s="20"/>
      <c r="H72" s="20"/>
      <c r="I72" s="20"/>
      <c r="J72" s="20"/>
      <c r="K72" s="65">
        <f>'Monthly Spending Plan Summary'!W27</f>
        <v>0</v>
      </c>
      <c r="L72" s="45">
        <f>'Monthly Spending Plan Summary'!$X27</f>
        <v>0</v>
      </c>
      <c r="M72" s="214"/>
      <c r="N72" s="47"/>
      <c r="O72" s="214"/>
      <c r="P72" s="47"/>
      <c r="Q72" s="214"/>
      <c r="R72" s="47"/>
      <c r="S72" s="214"/>
      <c r="T72" s="47"/>
      <c r="U72" s="214"/>
      <c r="V72" s="47"/>
      <c r="W72" s="214"/>
      <c r="X72" s="45">
        <f t="shared" si="5"/>
        <v>0</v>
      </c>
      <c r="Y72" s="214"/>
      <c r="Z72" s="72">
        <f t="shared" si="6"/>
        <v>0</v>
      </c>
    </row>
    <row r="73" spans="2:26" ht="16.5">
      <c r="B73" s="183"/>
      <c r="C73" s="344" t="str">
        <f>'Monthly Spending Plan Summary'!$O28</f>
        <v>Home liability insurance</v>
      </c>
      <c r="D73" s="20"/>
      <c r="E73" s="20"/>
      <c r="F73" s="20"/>
      <c r="G73" s="20"/>
      <c r="H73" s="20"/>
      <c r="I73" s="20"/>
      <c r="J73" s="20"/>
      <c r="K73" s="67">
        <f>'Monthly Spending Plan Summary'!W28</f>
        <v>0</v>
      </c>
      <c r="L73" s="53">
        <f>'Monthly Spending Plan Summary'!$X28</f>
        <v>0</v>
      </c>
      <c r="M73" s="214"/>
      <c r="N73" s="50"/>
      <c r="O73" s="214"/>
      <c r="P73" s="50"/>
      <c r="Q73" s="214"/>
      <c r="R73" s="50"/>
      <c r="S73" s="214"/>
      <c r="T73" s="50"/>
      <c r="U73" s="214"/>
      <c r="V73" s="50"/>
      <c r="W73" s="214"/>
      <c r="X73" s="53">
        <f t="shared" si="5"/>
        <v>0</v>
      </c>
      <c r="Y73" s="214"/>
      <c r="Z73" s="79">
        <f t="shared" si="6"/>
        <v>0</v>
      </c>
    </row>
    <row r="74" spans="2:26" ht="16.5">
      <c r="B74" s="183"/>
      <c r="C74" s="344" t="str">
        <f>'Monthly Spending Plan Summary'!$O29</f>
        <v>Homeowner's association fees</v>
      </c>
      <c r="D74" s="20"/>
      <c r="E74" s="20"/>
      <c r="F74" s="20"/>
      <c r="G74" s="20"/>
      <c r="H74" s="20"/>
      <c r="I74" s="20"/>
      <c r="J74" s="20"/>
      <c r="K74" s="67">
        <f>'Monthly Spending Plan Summary'!W29</f>
        <v>0</v>
      </c>
      <c r="L74" s="53">
        <f>'Monthly Spending Plan Summary'!$X29</f>
        <v>0</v>
      </c>
      <c r="M74" s="214"/>
      <c r="N74" s="50"/>
      <c r="O74" s="214"/>
      <c r="P74" s="50"/>
      <c r="Q74" s="214"/>
      <c r="R74" s="50"/>
      <c r="S74" s="214"/>
      <c r="T74" s="50"/>
      <c r="U74" s="214"/>
      <c r="V74" s="50"/>
      <c r="W74" s="214"/>
      <c r="X74" s="53">
        <f t="shared" si="5"/>
        <v>0</v>
      </c>
      <c r="Y74" s="214"/>
      <c r="Z74" s="79">
        <f t="shared" si="6"/>
        <v>0</v>
      </c>
    </row>
    <row r="75" spans="2:26" ht="16.5">
      <c r="B75" s="183"/>
      <c r="C75" s="344" t="str">
        <f>'Monthly Spending Plan Summary'!$O30</f>
        <v>Household repairs/maintenance</v>
      </c>
      <c r="D75" s="20"/>
      <c r="E75" s="20"/>
      <c r="F75" s="20"/>
      <c r="G75" s="20"/>
      <c r="H75" s="20"/>
      <c r="I75" s="20"/>
      <c r="J75" s="20"/>
      <c r="K75" s="67">
        <f>'Monthly Spending Plan Summary'!W30</f>
        <v>0</v>
      </c>
      <c r="L75" s="53">
        <f>'Monthly Spending Plan Summary'!$X30</f>
        <v>0</v>
      </c>
      <c r="M75" s="214"/>
      <c r="N75" s="50"/>
      <c r="O75" s="214"/>
      <c r="P75" s="50"/>
      <c r="Q75" s="214"/>
      <c r="R75" s="50"/>
      <c r="S75" s="214"/>
      <c r="T75" s="50"/>
      <c r="U75" s="214"/>
      <c r="V75" s="50"/>
      <c r="W75" s="214"/>
      <c r="X75" s="53">
        <f t="shared" si="5"/>
        <v>0</v>
      </c>
      <c r="Y75" s="214"/>
      <c r="Z75" s="79">
        <f t="shared" si="6"/>
        <v>0</v>
      </c>
    </row>
    <row r="76" spans="2:26" ht="16.5">
      <c r="B76" s="183"/>
      <c r="C76" s="344" t="str">
        <f>'Monthly Spending Plan Summary'!$O31</f>
        <v>Auto repairs/tires</v>
      </c>
      <c r="D76" s="20"/>
      <c r="E76" s="20"/>
      <c r="F76" s="20"/>
      <c r="G76" s="20"/>
      <c r="H76" s="20"/>
      <c r="I76" s="20"/>
      <c r="J76" s="20"/>
      <c r="K76" s="67">
        <f>'Monthly Spending Plan Summary'!W31</f>
        <v>0</v>
      </c>
      <c r="L76" s="53">
        <f>'Monthly Spending Plan Summary'!$X31</f>
        <v>0</v>
      </c>
      <c r="M76" s="214"/>
      <c r="N76" s="50"/>
      <c r="O76" s="214"/>
      <c r="P76" s="50"/>
      <c r="Q76" s="214"/>
      <c r="R76" s="50"/>
      <c r="S76" s="214"/>
      <c r="T76" s="50"/>
      <c r="U76" s="214"/>
      <c r="V76" s="50"/>
      <c r="W76" s="214"/>
      <c r="X76" s="53">
        <f t="shared" si="5"/>
        <v>0</v>
      </c>
      <c r="Y76" s="214"/>
      <c r="Z76" s="79">
        <f t="shared" si="6"/>
        <v>0</v>
      </c>
    </row>
    <row r="77" spans="2:26" ht="16.5">
      <c r="B77" s="183"/>
      <c r="C77" s="344" t="str">
        <f>'Monthly Spending Plan Summary'!$O32</f>
        <v>Tags/license</v>
      </c>
      <c r="D77" s="20"/>
      <c r="E77" s="20"/>
      <c r="F77" s="20"/>
      <c r="G77" s="20"/>
      <c r="H77" s="20"/>
      <c r="I77" s="20"/>
      <c r="J77" s="20"/>
      <c r="K77" s="67">
        <f>'Monthly Spending Plan Summary'!W32</f>
        <v>0</v>
      </c>
      <c r="L77" s="53">
        <f>'Monthly Spending Plan Summary'!$X32</f>
        <v>0</v>
      </c>
      <c r="M77" s="214"/>
      <c r="N77" s="50"/>
      <c r="O77" s="214"/>
      <c r="P77" s="50"/>
      <c r="Q77" s="214"/>
      <c r="R77" s="50"/>
      <c r="S77" s="214"/>
      <c r="T77" s="50"/>
      <c r="U77" s="214"/>
      <c r="V77" s="50"/>
      <c r="W77" s="214"/>
      <c r="X77" s="53">
        <f t="shared" si="5"/>
        <v>0</v>
      </c>
      <c r="Y77" s="214"/>
      <c r="Z77" s="79">
        <f t="shared" si="6"/>
        <v>0</v>
      </c>
    </row>
    <row r="78" spans="2:26" ht="16.5">
      <c r="B78" s="183"/>
      <c r="C78" s="344" t="str">
        <f>'Monthly Spending Plan Summary'!$O33</f>
        <v>Other (click here)</v>
      </c>
      <c r="D78" s="20"/>
      <c r="E78" s="20"/>
      <c r="F78" s="20"/>
      <c r="G78" s="20"/>
      <c r="H78" s="20"/>
      <c r="I78" s="20"/>
      <c r="J78" s="20"/>
      <c r="K78" s="67">
        <f>'Monthly Spending Plan Summary'!W33</f>
        <v>0</v>
      </c>
      <c r="L78" s="53">
        <f>'Monthly Spending Plan Summary'!$X33</f>
        <v>0</v>
      </c>
      <c r="M78" s="214"/>
      <c r="N78" s="50"/>
      <c r="O78" s="214"/>
      <c r="P78" s="50"/>
      <c r="Q78" s="214"/>
      <c r="R78" s="50"/>
      <c r="S78" s="214"/>
      <c r="T78" s="50"/>
      <c r="U78" s="214"/>
      <c r="V78" s="50"/>
      <c r="W78" s="214"/>
      <c r="X78" s="53">
        <f t="shared" si="5"/>
        <v>0</v>
      </c>
      <c r="Y78" s="214"/>
      <c r="Z78" s="79">
        <f t="shared" si="6"/>
        <v>0</v>
      </c>
    </row>
    <row r="79" spans="2:26" ht="16.5">
      <c r="B79" s="167"/>
      <c r="C79" s="344" t="str">
        <f>'Monthly Spending Plan Summary'!$O34</f>
        <v>Other (click here)</v>
      </c>
      <c r="D79" s="276"/>
      <c r="E79" s="276"/>
      <c r="F79" s="276"/>
      <c r="G79" s="276"/>
      <c r="H79" s="276"/>
      <c r="I79" s="276"/>
      <c r="J79" s="20"/>
      <c r="K79" s="67">
        <f>'Monthly Spending Plan Summary'!W34</f>
        <v>0</v>
      </c>
      <c r="L79" s="222">
        <f>'Monthly Spending Plan Summary'!$X34</f>
        <v>0</v>
      </c>
      <c r="M79" s="214"/>
      <c r="N79" s="51"/>
      <c r="O79" s="214"/>
      <c r="P79" s="51"/>
      <c r="Q79" s="214"/>
      <c r="R79" s="51"/>
      <c r="S79" s="214"/>
      <c r="T79" s="51"/>
      <c r="U79" s="214"/>
      <c r="V79" s="51"/>
      <c r="W79" s="214"/>
      <c r="X79" s="222">
        <f t="shared" si="5"/>
        <v>0</v>
      </c>
      <c r="Y79" s="214"/>
      <c r="Z79" s="223">
        <f t="shared" si="6"/>
        <v>0</v>
      </c>
    </row>
    <row r="80" spans="2:26" s="216" customFormat="1" ht="14.25">
      <c r="B80" s="349"/>
      <c r="C80" s="338" t="str">
        <f>'Monthly Spending Plan Summary'!$O35</f>
        <v>  Subtotal</v>
      </c>
      <c r="D80" s="74"/>
      <c r="E80" s="74"/>
      <c r="F80" s="74"/>
      <c r="G80" s="74"/>
      <c r="H80" s="74"/>
      <c r="I80" s="74"/>
      <c r="J80" s="74"/>
      <c r="K80" s="104"/>
      <c r="L80" s="46">
        <f>'Monthly Spending Plan Summary'!$X35</f>
        <v>0</v>
      </c>
      <c r="M80" s="215"/>
      <c r="N80" s="46">
        <f>SUM(N68:N79)</f>
        <v>0</v>
      </c>
      <c r="O80" s="215"/>
      <c r="P80" s="46">
        <f>SUM(P68:P79)</f>
        <v>0</v>
      </c>
      <c r="Q80" s="215"/>
      <c r="R80" s="46">
        <f>SUM(R68:R79)</f>
        <v>0</v>
      </c>
      <c r="S80" s="215"/>
      <c r="T80" s="46">
        <f>SUM(T68:T79)</f>
        <v>0</v>
      </c>
      <c r="U80" s="215"/>
      <c r="V80" s="46">
        <f>SUM(V68:V79)</f>
        <v>0</v>
      </c>
      <c r="W80" s="215"/>
      <c r="X80" s="46">
        <f t="shared" si="5"/>
        <v>0</v>
      </c>
      <c r="Y80" s="215"/>
      <c r="Z80" s="73">
        <f t="shared" si="6"/>
        <v>0</v>
      </c>
    </row>
    <row r="81" spans="3:26" s="4" customFormat="1" ht="7.5" customHeight="1">
      <c r="C81" s="88"/>
      <c r="D81" s="10"/>
      <c r="E81" s="10"/>
      <c r="F81" s="10"/>
      <c r="G81" s="10"/>
      <c r="H81" s="10"/>
      <c r="I81" s="10"/>
      <c r="J81" s="10"/>
      <c r="K81" s="67"/>
      <c r="L81" s="54"/>
      <c r="M81" s="214"/>
      <c r="N81" s="54"/>
      <c r="O81" s="214"/>
      <c r="P81" s="54"/>
      <c r="Q81" s="214"/>
      <c r="R81" s="54"/>
      <c r="S81" s="214"/>
      <c r="T81" s="54"/>
      <c r="U81" s="214"/>
      <c r="V81" s="54"/>
      <c r="W81" s="214"/>
      <c r="X81" s="54"/>
      <c r="Y81" s="214"/>
      <c r="Z81" s="54"/>
    </row>
    <row r="82" spans="2:26" s="221" customFormat="1" ht="30.75" customHeight="1">
      <c r="B82" s="347"/>
      <c r="C82" s="83" t="str">
        <f>'Monthly Spending Plan Summary'!$O37</f>
        <v>Weekly Disposable Expenses</v>
      </c>
      <c r="D82" s="83"/>
      <c r="E82" s="83"/>
      <c r="F82" s="83"/>
      <c r="G82" s="83"/>
      <c r="H82" s="83"/>
      <c r="I82" s="83"/>
      <c r="J82" s="83"/>
      <c r="K82" s="85">
        <f>'Monthly Spending Plan Summary'!W37</f>
        <v>0</v>
      </c>
      <c r="L82" s="264" t="s">
        <v>14</v>
      </c>
      <c r="M82" s="264"/>
      <c r="N82" s="264" t="s">
        <v>15</v>
      </c>
      <c r="O82" s="264"/>
      <c r="P82" s="264" t="s">
        <v>16</v>
      </c>
      <c r="Q82" s="264"/>
      <c r="R82" s="264" t="s">
        <v>17</v>
      </c>
      <c r="S82" s="264"/>
      <c r="T82" s="264" t="s">
        <v>18</v>
      </c>
      <c r="U82" s="264"/>
      <c r="V82" s="264" t="s">
        <v>19</v>
      </c>
      <c r="W82" s="265"/>
      <c r="X82" s="266" t="s">
        <v>128</v>
      </c>
      <c r="Y82" s="211"/>
      <c r="Z82" s="212" t="s">
        <v>129</v>
      </c>
    </row>
    <row r="83" spans="2:26" ht="16.5">
      <c r="B83" s="321"/>
      <c r="C83" s="344" t="str">
        <f>'Monthly Spending Plan Summary'!$O38</f>
        <v>Groceries</v>
      </c>
      <c r="D83" s="20"/>
      <c r="E83" s="22"/>
      <c r="F83" s="20"/>
      <c r="G83" s="70" t="str">
        <f>'Monthly Spending Plan Summary'!$S38</f>
        <v>$</v>
      </c>
      <c r="H83" s="429">
        <f>SUM('Monthly Spending Plan Summary'!$T38:$U38)</f>
        <v>0</v>
      </c>
      <c r="I83" s="429"/>
      <c r="J83" s="71" t="str">
        <f>'Monthly Spending Plan Summary'!$V38</f>
        <v>/wk</v>
      </c>
      <c r="K83" s="65"/>
      <c r="L83" s="55">
        <f>'Monthly Spending Plan Summary'!$X38</f>
        <v>0</v>
      </c>
      <c r="M83" s="214"/>
      <c r="N83" s="47"/>
      <c r="O83" s="214"/>
      <c r="P83" s="47"/>
      <c r="Q83" s="214"/>
      <c r="R83" s="47"/>
      <c r="S83" s="214"/>
      <c r="T83" s="47"/>
      <c r="U83" s="214"/>
      <c r="V83" s="47"/>
      <c r="W83" s="214"/>
      <c r="X83" s="55">
        <f t="shared" si="5"/>
        <v>0</v>
      </c>
      <c r="Y83" s="214"/>
      <c r="Z83" s="80">
        <f aca="true" t="shared" si="7" ref="Z83:Z90">L83-X83</f>
        <v>0</v>
      </c>
    </row>
    <row r="84" spans="2:26" ht="16.5">
      <c r="B84" s="183"/>
      <c r="C84" s="344" t="str">
        <f>'Monthly Spending Plan Summary'!$O39</f>
        <v>Household items</v>
      </c>
      <c r="D84" s="20"/>
      <c r="E84" s="22"/>
      <c r="F84" s="20"/>
      <c r="G84" s="70"/>
      <c r="H84" s="430">
        <f>SUM('Monthly Spending Plan Summary'!$T39:$U39)</f>
        <v>0</v>
      </c>
      <c r="I84" s="430"/>
      <c r="J84" s="71" t="str">
        <f>'Monthly Spending Plan Summary'!$V39</f>
        <v>/wk</v>
      </c>
      <c r="K84" s="65">
        <f>'Monthly Spending Plan Summary'!W39</f>
        <v>0</v>
      </c>
      <c r="L84" s="56">
        <f>'Monthly Spending Plan Summary'!$X39</f>
        <v>0</v>
      </c>
      <c r="M84" s="214"/>
      <c r="N84" s="207"/>
      <c r="O84" s="214"/>
      <c r="P84" s="207"/>
      <c r="Q84" s="214"/>
      <c r="R84" s="207"/>
      <c r="S84" s="214"/>
      <c r="T84" s="207"/>
      <c r="U84" s="214"/>
      <c r="V84" s="207"/>
      <c r="W84" s="214"/>
      <c r="X84" s="56">
        <f t="shared" si="5"/>
        <v>0</v>
      </c>
      <c r="Y84" s="214"/>
      <c r="Z84" s="81">
        <f t="shared" si="7"/>
        <v>0</v>
      </c>
    </row>
    <row r="85" spans="2:26" ht="16.5">
      <c r="B85" s="183"/>
      <c r="C85" s="344" t="str">
        <f>'Monthly Spending Plan Summary'!$O40</f>
        <v>Meals out</v>
      </c>
      <c r="D85" s="20"/>
      <c r="E85" s="22"/>
      <c r="F85" s="20"/>
      <c r="G85" s="70"/>
      <c r="H85" s="430">
        <f>SUM('Monthly Spending Plan Summary'!$T40:$U40)</f>
        <v>0</v>
      </c>
      <c r="I85" s="430"/>
      <c r="J85" s="71" t="str">
        <f>'Monthly Spending Plan Summary'!$V40</f>
        <v>/wk</v>
      </c>
      <c r="K85" s="65">
        <f>'Monthly Spending Plan Summary'!W40</f>
        <v>0</v>
      </c>
      <c r="L85" s="56">
        <f>'Monthly Spending Plan Summary'!$X40</f>
        <v>0</v>
      </c>
      <c r="M85" s="214"/>
      <c r="N85" s="207"/>
      <c r="O85" s="214"/>
      <c r="P85" s="207"/>
      <c r="Q85" s="214"/>
      <c r="R85" s="207"/>
      <c r="S85" s="214"/>
      <c r="T85" s="207"/>
      <c r="U85" s="214"/>
      <c r="V85" s="207"/>
      <c r="W85" s="214"/>
      <c r="X85" s="56">
        <f t="shared" si="5"/>
        <v>0</v>
      </c>
      <c r="Y85" s="214"/>
      <c r="Z85" s="81">
        <f t="shared" si="7"/>
        <v>0</v>
      </c>
    </row>
    <row r="86" spans="2:26" ht="16.5">
      <c r="B86" s="183"/>
      <c r="C86" s="344" t="str">
        <f>'Monthly Spending Plan Summary'!$O41</f>
        <v>Entertainment</v>
      </c>
      <c r="D86" s="20"/>
      <c r="E86" s="22"/>
      <c r="F86" s="20"/>
      <c r="G86" s="70"/>
      <c r="H86" s="430">
        <f>SUM('Monthly Spending Plan Summary'!$T41:$U41)</f>
        <v>0</v>
      </c>
      <c r="I86" s="430"/>
      <c r="J86" s="71" t="str">
        <f>'Monthly Spending Plan Summary'!$V41</f>
        <v>/wk</v>
      </c>
      <c r="K86" s="65">
        <f>'Monthly Spending Plan Summary'!W41</f>
        <v>0</v>
      </c>
      <c r="L86" s="56">
        <f>'Monthly Spending Plan Summary'!$X41</f>
        <v>0</v>
      </c>
      <c r="M86" s="214"/>
      <c r="N86" s="207"/>
      <c r="O86" s="214"/>
      <c r="P86" s="207"/>
      <c r="Q86" s="214"/>
      <c r="R86" s="207"/>
      <c r="S86" s="214"/>
      <c r="T86" s="207"/>
      <c r="U86" s="214"/>
      <c r="V86" s="207"/>
      <c r="W86" s="214"/>
      <c r="X86" s="56">
        <f t="shared" si="5"/>
        <v>0</v>
      </c>
      <c r="Y86" s="214"/>
      <c r="Z86" s="81">
        <f t="shared" si="7"/>
        <v>0</v>
      </c>
    </row>
    <row r="87" spans="2:26" ht="16.5">
      <c r="B87" s="183"/>
      <c r="C87" s="344" t="str">
        <f>'Monthly Spending Plan Summary'!$O42</f>
        <v>Children's entertainment</v>
      </c>
      <c r="D87" s="20"/>
      <c r="E87" s="22"/>
      <c r="F87" s="20"/>
      <c r="G87" s="70"/>
      <c r="H87" s="430">
        <f>SUM('Monthly Spending Plan Summary'!$T42:$U42)</f>
        <v>0</v>
      </c>
      <c r="I87" s="430"/>
      <c r="J87" s="71" t="str">
        <f>'Monthly Spending Plan Summary'!$V42</f>
        <v>/wk</v>
      </c>
      <c r="K87" s="67">
        <f>'Monthly Spending Plan Summary'!W42</f>
        <v>0</v>
      </c>
      <c r="L87" s="56">
        <f>'Monthly Spending Plan Summary'!$X42</f>
        <v>0</v>
      </c>
      <c r="M87" s="214"/>
      <c r="N87" s="207"/>
      <c r="O87" s="214"/>
      <c r="P87" s="207"/>
      <c r="Q87" s="214"/>
      <c r="R87" s="207"/>
      <c r="S87" s="214"/>
      <c r="T87" s="207"/>
      <c r="U87" s="214"/>
      <c r="V87" s="207"/>
      <c r="W87" s="214"/>
      <c r="X87" s="56">
        <f t="shared" si="5"/>
        <v>0</v>
      </c>
      <c r="Y87" s="214"/>
      <c r="Z87" s="81">
        <f t="shared" si="7"/>
        <v>0</v>
      </c>
    </row>
    <row r="88" spans="2:26" ht="16.5">
      <c r="B88" s="183"/>
      <c r="C88" s="344" t="str">
        <f>'Monthly Spending Plan Summary'!$O43</f>
        <v>Other (click here)</v>
      </c>
      <c r="D88" s="20"/>
      <c r="E88" s="22"/>
      <c r="F88" s="20"/>
      <c r="G88" s="70"/>
      <c r="H88" s="430">
        <f>SUM('Monthly Spending Plan Summary'!$T43:$U43)</f>
        <v>0</v>
      </c>
      <c r="I88" s="430"/>
      <c r="J88" s="71" t="str">
        <f>'Monthly Spending Plan Summary'!$V43</f>
        <v>/wk</v>
      </c>
      <c r="K88" s="65">
        <f>'Monthly Spending Plan Summary'!W43</f>
        <v>0</v>
      </c>
      <c r="L88" s="56">
        <f>'Monthly Spending Plan Summary'!$X43</f>
        <v>0</v>
      </c>
      <c r="M88" s="214"/>
      <c r="N88" s="207"/>
      <c r="O88" s="214"/>
      <c r="P88" s="207"/>
      <c r="Q88" s="214"/>
      <c r="R88" s="207"/>
      <c r="S88" s="214"/>
      <c r="T88" s="207"/>
      <c r="U88" s="214"/>
      <c r="V88" s="207"/>
      <c r="W88" s="214"/>
      <c r="X88" s="56">
        <f t="shared" si="5"/>
        <v>0</v>
      </c>
      <c r="Y88" s="214"/>
      <c r="Z88" s="81">
        <f t="shared" si="7"/>
        <v>0</v>
      </c>
    </row>
    <row r="89" spans="2:26" ht="16.5">
      <c r="B89" s="167"/>
      <c r="C89" s="344" t="str">
        <f>'Monthly Spending Plan Summary'!$O44</f>
        <v>Other (click here)</v>
      </c>
      <c r="D89" s="276"/>
      <c r="E89" s="276"/>
      <c r="F89" s="276"/>
      <c r="G89" s="70"/>
      <c r="H89" s="431">
        <f>SUM('Monthly Spending Plan Summary'!$T44:$U44)</f>
        <v>0</v>
      </c>
      <c r="I89" s="431"/>
      <c r="J89" s="71" t="str">
        <f>'Monthly Spending Plan Summary'!$V44</f>
        <v>/wk</v>
      </c>
      <c r="K89" s="65">
        <f>'Monthly Spending Plan Summary'!W44</f>
        <v>0</v>
      </c>
      <c r="L89" s="57">
        <f>'Monthly Spending Plan Summary'!$X44</f>
        <v>0</v>
      </c>
      <c r="M89" s="214"/>
      <c r="N89" s="208"/>
      <c r="O89" s="214"/>
      <c r="P89" s="208"/>
      <c r="Q89" s="214"/>
      <c r="R89" s="208"/>
      <c r="S89" s="214"/>
      <c r="T89" s="208"/>
      <c r="U89" s="214"/>
      <c r="V89" s="208"/>
      <c r="W89" s="214"/>
      <c r="X89" s="57">
        <f t="shared" si="5"/>
        <v>0</v>
      </c>
      <c r="Y89" s="214"/>
      <c r="Z89" s="82">
        <f t="shared" si="7"/>
        <v>0</v>
      </c>
    </row>
    <row r="90" spans="2:26" s="216" customFormat="1" ht="14.25">
      <c r="B90" s="349"/>
      <c r="C90" s="338" t="str">
        <f>'Monthly Spending Plan Summary'!$O45</f>
        <v>  Total Weekly Cash</v>
      </c>
      <c r="D90" s="74"/>
      <c r="E90" s="74"/>
      <c r="F90" s="74"/>
      <c r="G90" s="74"/>
      <c r="H90" s="428">
        <f>SUM('Monthly Spending Plan Summary'!$T45:$U45)</f>
        <v>0</v>
      </c>
      <c r="I90" s="428"/>
      <c r="J90" s="74"/>
      <c r="K90" s="104"/>
      <c r="L90" s="46">
        <f>'Monthly Spending Plan Summary'!$X45</f>
        <v>0</v>
      </c>
      <c r="M90" s="215"/>
      <c r="N90" s="46">
        <f>SUM(N83:N89)</f>
        <v>0</v>
      </c>
      <c r="O90" s="215"/>
      <c r="P90" s="46">
        <f>SUM(P83:P89)</f>
        <v>0</v>
      </c>
      <c r="Q90" s="215"/>
      <c r="R90" s="46">
        <f>SUM(R83:R89)</f>
        <v>0</v>
      </c>
      <c r="S90" s="215"/>
      <c r="T90" s="46">
        <f>SUM(T83:T89)</f>
        <v>0</v>
      </c>
      <c r="U90" s="215"/>
      <c r="V90" s="46">
        <f>SUM(V83:V89)</f>
        <v>0</v>
      </c>
      <c r="W90" s="215"/>
      <c r="X90" s="46">
        <f t="shared" si="5"/>
        <v>0</v>
      </c>
      <c r="Y90" s="215"/>
      <c r="Z90" s="73">
        <f t="shared" si="7"/>
        <v>0</v>
      </c>
    </row>
    <row r="91" spans="3:26" ht="7.5" customHeight="1">
      <c r="C91" s="217"/>
      <c r="D91" s="216"/>
      <c r="E91" s="216"/>
      <c r="F91" s="216"/>
      <c r="G91" s="216"/>
      <c r="H91" s="216"/>
      <c r="I91" s="216"/>
      <c r="J91" s="216"/>
      <c r="K91" s="218"/>
      <c r="L91" s="219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20"/>
      <c r="Z91" s="214"/>
    </row>
    <row r="92" spans="2:26" s="221" customFormat="1" ht="30.75" customHeight="1">
      <c r="B92" s="347"/>
      <c r="C92" s="83" t="s">
        <v>28</v>
      </c>
      <c r="D92" s="83"/>
      <c r="E92" s="83"/>
      <c r="F92" s="83"/>
      <c r="G92" s="83"/>
      <c r="H92" s="83"/>
      <c r="I92" s="83"/>
      <c r="J92" s="83"/>
      <c r="K92" s="84"/>
      <c r="L92" s="264" t="s">
        <v>14</v>
      </c>
      <c r="M92" s="264"/>
      <c r="N92" s="264" t="s">
        <v>15</v>
      </c>
      <c r="O92" s="264"/>
      <c r="P92" s="264" t="s">
        <v>16</v>
      </c>
      <c r="Q92" s="264"/>
      <c r="R92" s="264" t="s">
        <v>17</v>
      </c>
      <c r="S92" s="264"/>
      <c r="T92" s="264" t="s">
        <v>18</v>
      </c>
      <c r="U92" s="264"/>
      <c r="V92" s="264" t="s">
        <v>19</v>
      </c>
      <c r="W92" s="265"/>
      <c r="X92" s="266" t="s">
        <v>128</v>
      </c>
      <c r="Y92" s="211"/>
      <c r="Z92" s="212" t="s">
        <v>129</v>
      </c>
    </row>
    <row r="93" spans="2:26" ht="16.5">
      <c r="B93" s="321"/>
      <c r="C93" s="343">
        <f>'Debt Worksheet '!$C5</f>
        <v>0</v>
      </c>
      <c r="D93" s="98"/>
      <c r="E93" s="98"/>
      <c r="F93" s="98"/>
      <c r="G93" s="98"/>
      <c r="H93" s="97"/>
      <c r="I93" s="97"/>
      <c r="J93" s="97"/>
      <c r="K93" s="117"/>
      <c r="L93" s="226">
        <f>'Debt Worksheet '!$K5</f>
        <v>0</v>
      </c>
      <c r="M93" s="214"/>
      <c r="N93" s="58"/>
      <c r="O93" s="214"/>
      <c r="P93" s="58"/>
      <c r="Q93" s="214"/>
      <c r="R93" s="58"/>
      <c r="S93" s="214"/>
      <c r="T93" s="58"/>
      <c r="U93" s="214"/>
      <c r="V93" s="58"/>
      <c r="W93" s="214"/>
      <c r="X93" s="227">
        <f aca="true" t="shared" si="8" ref="X93:X118">SUM(N93:V93)</f>
        <v>0</v>
      </c>
      <c r="Y93" s="214"/>
      <c r="Z93" s="228">
        <f aca="true" t="shared" si="9" ref="Z93:Z118">L93-X93</f>
        <v>0</v>
      </c>
    </row>
    <row r="94" spans="2:26" ht="16.5">
      <c r="B94" s="183"/>
      <c r="C94" s="343">
        <f>'Debt Worksheet '!$C6</f>
        <v>0</v>
      </c>
      <c r="D94" s="98"/>
      <c r="E94" s="98"/>
      <c r="F94" s="98"/>
      <c r="G94" s="98"/>
      <c r="H94" s="97"/>
      <c r="I94" s="97"/>
      <c r="J94" s="97"/>
      <c r="K94" s="117"/>
      <c r="L94" s="56">
        <f>'Debt Worksheet '!$K6</f>
        <v>0</v>
      </c>
      <c r="M94" s="214"/>
      <c r="N94" s="59"/>
      <c r="O94" s="214"/>
      <c r="P94" s="59"/>
      <c r="Q94" s="214"/>
      <c r="R94" s="59"/>
      <c r="S94" s="214"/>
      <c r="T94" s="59"/>
      <c r="U94" s="214"/>
      <c r="V94" s="59"/>
      <c r="W94" s="214"/>
      <c r="X94" s="229">
        <f t="shared" si="8"/>
        <v>0</v>
      </c>
      <c r="Y94" s="214"/>
      <c r="Z94" s="230">
        <f t="shared" si="9"/>
        <v>0</v>
      </c>
    </row>
    <row r="95" spans="2:26" ht="16.5">
      <c r="B95" s="183"/>
      <c r="C95" s="343">
        <f>'Debt Worksheet '!$C7</f>
        <v>0</v>
      </c>
      <c r="D95" s="98"/>
      <c r="E95" s="98"/>
      <c r="F95" s="98"/>
      <c r="G95" s="98"/>
      <c r="H95" s="97"/>
      <c r="I95" s="97"/>
      <c r="J95" s="97"/>
      <c r="K95" s="117"/>
      <c r="L95" s="56">
        <f>'Debt Worksheet '!$K7</f>
        <v>0</v>
      </c>
      <c r="M95" s="214"/>
      <c r="N95" s="59"/>
      <c r="O95" s="214"/>
      <c r="P95" s="59"/>
      <c r="Q95" s="214"/>
      <c r="R95" s="59"/>
      <c r="S95" s="214"/>
      <c r="T95" s="59"/>
      <c r="U95" s="214"/>
      <c r="V95" s="59"/>
      <c r="W95" s="214"/>
      <c r="X95" s="229">
        <f t="shared" si="8"/>
        <v>0</v>
      </c>
      <c r="Y95" s="214"/>
      <c r="Z95" s="230">
        <f t="shared" si="9"/>
        <v>0</v>
      </c>
    </row>
    <row r="96" spans="2:26" ht="16.5">
      <c r="B96" s="183"/>
      <c r="C96" s="343">
        <f>'Debt Worksheet '!$C8</f>
        <v>0</v>
      </c>
      <c r="D96" s="98"/>
      <c r="E96" s="98"/>
      <c r="F96" s="98"/>
      <c r="G96" s="98"/>
      <c r="H96" s="97"/>
      <c r="I96" s="97"/>
      <c r="J96" s="97"/>
      <c r="K96" s="117"/>
      <c r="L96" s="56">
        <f>'Debt Worksheet '!$K8</f>
        <v>0</v>
      </c>
      <c r="M96" s="214"/>
      <c r="N96" s="59"/>
      <c r="O96" s="214"/>
      <c r="P96" s="59"/>
      <c r="Q96" s="214"/>
      <c r="R96" s="59"/>
      <c r="S96" s="214"/>
      <c r="T96" s="59"/>
      <c r="U96" s="214"/>
      <c r="V96" s="59"/>
      <c r="W96" s="214"/>
      <c r="X96" s="229">
        <f t="shared" si="8"/>
        <v>0</v>
      </c>
      <c r="Y96" s="214"/>
      <c r="Z96" s="230">
        <f t="shared" si="9"/>
        <v>0</v>
      </c>
    </row>
    <row r="97" spans="2:26" ht="16.5">
      <c r="B97" s="183"/>
      <c r="C97" s="343">
        <f>'Debt Worksheet '!$C9</f>
        <v>0</v>
      </c>
      <c r="D97" s="98"/>
      <c r="E97" s="98"/>
      <c r="F97" s="98"/>
      <c r="G97" s="98"/>
      <c r="H97" s="97"/>
      <c r="I97" s="97"/>
      <c r="J97" s="97"/>
      <c r="K97" s="117"/>
      <c r="L97" s="56">
        <f>'Debt Worksheet '!$K9</f>
        <v>0</v>
      </c>
      <c r="M97" s="214"/>
      <c r="N97" s="59"/>
      <c r="O97" s="214"/>
      <c r="P97" s="59"/>
      <c r="Q97" s="214"/>
      <c r="R97" s="59"/>
      <c r="S97" s="214"/>
      <c r="T97" s="59"/>
      <c r="U97" s="214"/>
      <c r="V97" s="59"/>
      <c r="W97" s="214"/>
      <c r="X97" s="229">
        <f t="shared" si="8"/>
        <v>0</v>
      </c>
      <c r="Y97" s="214"/>
      <c r="Z97" s="230">
        <f t="shared" si="9"/>
        <v>0</v>
      </c>
    </row>
    <row r="98" spans="2:26" ht="16.5">
      <c r="B98" s="183"/>
      <c r="C98" s="343">
        <f>'Debt Worksheet '!$C10</f>
        <v>0</v>
      </c>
      <c r="D98" s="98"/>
      <c r="E98" s="98"/>
      <c r="F98" s="98"/>
      <c r="G98" s="98"/>
      <c r="H98" s="97"/>
      <c r="I98" s="97"/>
      <c r="J98" s="97"/>
      <c r="K98" s="117"/>
      <c r="L98" s="56">
        <f>'Debt Worksheet '!$K10</f>
        <v>0</v>
      </c>
      <c r="M98" s="214"/>
      <c r="N98" s="59"/>
      <c r="O98" s="214"/>
      <c r="P98" s="59"/>
      <c r="Q98" s="214"/>
      <c r="R98" s="59"/>
      <c r="S98" s="214"/>
      <c r="T98" s="59"/>
      <c r="U98" s="214"/>
      <c r="V98" s="59"/>
      <c r="W98" s="214"/>
      <c r="X98" s="229">
        <f t="shared" si="8"/>
        <v>0</v>
      </c>
      <c r="Y98" s="214"/>
      <c r="Z98" s="230">
        <f t="shared" si="9"/>
        <v>0</v>
      </c>
    </row>
    <row r="99" spans="2:26" ht="16.5">
      <c r="B99" s="183"/>
      <c r="C99" s="343">
        <f>'Debt Worksheet '!$C11</f>
        <v>0</v>
      </c>
      <c r="D99" s="98"/>
      <c r="E99" s="98"/>
      <c r="F99" s="98"/>
      <c r="G99" s="98"/>
      <c r="H99" s="97"/>
      <c r="I99" s="97"/>
      <c r="J99" s="97"/>
      <c r="K99" s="117"/>
      <c r="L99" s="56">
        <f>'Debt Worksheet '!$K11</f>
        <v>0</v>
      </c>
      <c r="M99" s="214"/>
      <c r="N99" s="59"/>
      <c r="O99" s="214"/>
      <c r="P99" s="59"/>
      <c r="Q99" s="214"/>
      <c r="R99" s="59"/>
      <c r="S99" s="214"/>
      <c r="T99" s="59"/>
      <c r="U99" s="214"/>
      <c r="V99" s="59"/>
      <c r="W99" s="214"/>
      <c r="X99" s="229">
        <f t="shared" si="8"/>
        <v>0</v>
      </c>
      <c r="Y99" s="214"/>
      <c r="Z99" s="230">
        <f t="shared" si="9"/>
        <v>0</v>
      </c>
    </row>
    <row r="100" spans="2:26" ht="16.5">
      <c r="B100" s="183"/>
      <c r="C100" s="343">
        <f>'Debt Worksheet '!$C12</f>
        <v>0</v>
      </c>
      <c r="D100" s="98"/>
      <c r="E100" s="98"/>
      <c r="F100" s="98"/>
      <c r="G100" s="98"/>
      <c r="H100" s="97"/>
      <c r="I100" s="97"/>
      <c r="J100" s="97"/>
      <c r="K100" s="117"/>
      <c r="L100" s="56">
        <f>'Debt Worksheet '!$K12</f>
        <v>0</v>
      </c>
      <c r="M100" s="214"/>
      <c r="N100" s="59"/>
      <c r="O100" s="214"/>
      <c r="P100" s="59"/>
      <c r="Q100" s="214"/>
      <c r="R100" s="59"/>
      <c r="S100" s="214"/>
      <c r="T100" s="59"/>
      <c r="U100" s="214"/>
      <c r="V100" s="59"/>
      <c r="W100" s="214"/>
      <c r="X100" s="229">
        <f t="shared" si="8"/>
        <v>0</v>
      </c>
      <c r="Y100" s="214"/>
      <c r="Z100" s="230">
        <f t="shared" si="9"/>
        <v>0</v>
      </c>
    </row>
    <row r="101" spans="2:26" ht="16.5">
      <c r="B101" s="183"/>
      <c r="C101" s="343">
        <f>'Debt Worksheet '!$C13</f>
        <v>0</v>
      </c>
      <c r="D101" s="98"/>
      <c r="E101" s="98"/>
      <c r="F101" s="98"/>
      <c r="G101" s="98"/>
      <c r="H101" s="97"/>
      <c r="I101" s="97"/>
      <c r="J101" s="97"/>
      <c r="K101" s="117"/>
      <c r="L101" s="56">
        <f>'Debt Worksheet '!$K13</f>
        <v>0</v>
      </c>
      <c r="M101" s="214"/>
      <c r="N101" s="59"/>
      <c r="O101" s="214"/>
      <c r="P101" s="59"/>
      <c r="Q101" s="214"/>
      <c r="R101" s="59"/>
      <c r="S101" s="214"/>
      <c r="T101" s="59"/>
      <c r="U101" s="214"/>
      <c r="V101" s="59"/>
      <c r="W101" s="214"/>
      <c r="X101" s="229">
        <f t="shared" si="8"/>
        <v>0</v>
      </c>
      <c r="Y101" s="214"/>
      <c r="Z101" s="230">
        <f t="shared" si="9"/>
        <v>0</v>
      </c>
    </row>
    <row r="102" spans="2:26" ht="16.5">
      <c r="B102" s="183"/>
      <c r="C102" s="343">
        <f>'Debt Worksheet '!$C14</f>
        <v>0</v>
      </c>
      <c r="D102" s="98"/>
      <c r="E102" s="98"/>
      <c r="F102" s="98"/>
      <c r="G102" s="98"/>
      <c r="H102" s="97"/>
      <c r="I102" s="97"/>
      <c r="J102" s="97"/>
      <c r="K102" s="117"/>
      <c r="L102" s="56">
        <f>'Debt Worksheet '!$K14</f>
        <v>0</v>
      </c>
      <c r="M102" s="214"/>
      <c r="N102" s="59"/>
      <c r="O102" s="214"/>
      <c r="P102" s="59"/>
      <c r="Q102" s="214"/>
      <c r="R102" s="59"/>
      <c r="S102" s="214"/>
      <c r="T102" s="59"/>
      <c r="U102" s="214"/>
      <c r="V102" s="59"/>
      <c r="W102" s="214"/>
      <c r="X102" s="229">
        <f t="shared" si="8"/>
        <v>0</v>
      </c>
      <c r="Y102" s="214"/>
      <c r="Z102" s="230">
        <f t="shared" si="9"/>
        <v>0</v>
      </c>
    </row>
    <row r="103" spans="2:26" ht="16.5">
      <c r="B103" s="183"/>
      <c r="C103" s="343">
        <f>'Debt Worksheet '!$C15</f>
        <v>0</v>
      </c>
      <c r="D103" s="98"/>
      <c r="E103" s="98"/>
      <c r="F103" s="98"/>
      <c r="G103" s="98"/>
      <c r="H103" s="97"/>
      <c r="I103" s="97"/>
      <c r="J103" s="97"/>
      <c r="K103" s="117"/>
      <c r="L103" s="56">
        <f>'Debt Worksheet '!$K15</f>
        <v>0</v>
      </c>
      <c r="M103" s="214"/>
      <c r="N103" s="59"/>
      <c r="O103" s="214"/>
      <c r="P103" s="59"/>
      <c r="Q103" s="214"/>
      <c r="R103" s="59"/>
      <c r="S103" s="214"/>
      <c r="T103" s="59"/>
      <c r="U103" s="214"/>
      <c r="V103" s="59"/>
      <c r="W103" s="214"/>
      <c r="X103" s="229">
        <f t="shared" si="8"/>
        <v>0</v>
      </c>
      <c r="Y103" s="214"/>
      <c r="Z103" s="230">
        <f t="shared" si="9"/>
        <v>0</v>
      </c>
    </row>
    <row r="104" spans="2:26" ht="16.5">
      <c r="B104" s="183"/>
      <c r="C104" s="343">
        <f>'Debt Worksheet '!$C16</f>
        <v>0</v>
      </c>
      <c r="D104" s="98"/>
      <c r="E104" s="98"/>
      <c r="F104" s="98"/>
      <c r="G104" s="98"/>
      <c r="H104" s="97"/>
      <c r="I104" s="97"/>
      <c r="J104" s="97"/>
      <c r="K104" s="117"/>
      <c r="L104" s="56">
        <f>'Debt Worksheet '!$K16</f>
        <v>0</v>
      </c>
      <c r="M104" s="214"/>
      <c r="N104" s="59"/>
      <c r="O104" s="214"/>
      <c r="P104" s="59"/>
      <c r="Q104" s="214"/>
      <c r="R104" s="59"/>
      <c r="S104" s="214"/>
      <c r="T104" s="59"/>
      <c r="U104" s="214"/>
      <c r="V104" s="59"/>
      <c r="W104" s="214"/>
      <c r="X104" s="229">
        <f t="shared" si="8"/>
        <v>0</v>
      </c>
      <c r="Y104" s="214"/>
      <c r="Z104" s="230">
        <f t="shared" si="9"/>
        <v>0</v>
      </c>
    </row>
    <row r="105" spans="2:26" ht="16.5">
      <c r="B105" s="183"/>
      <c r="C105" s="343">
        <f>'Debt Worksheet '!$C17</f>
        <v>0</v>
      </c>
      <c r="D105" s="98"/>
      <c r="E105" s="98"/>
      <c r="F105" s="98"/>
      <c r="G105" s="98"/>
      <c r="H105" s="97"/>
      <c r="I105" s="97"/>
      <c r="J105" s="97"/>
      <c r="K105" s="117"/>
      <c r="L105" s="56">
        <f>'Debt Worksheet '!$K17</f>
        <v>0</v>
      </c>
      <c r="M105" s="214"/>
      <c r="N105" s="59"/>
      <c r="O105" s="214"/>
      <c r="P105" s="59"/>
      <c r="Q105" s="214"/>
      <c r="R105" s="59"/>
      <c r="S105" s="214"/>
      <c r="T105" s="59"/>
      <c r="U105" s="214"/>
      <c r="V105" s="59"/>
      <c r="W105" s="214"/>
      <c r="X105" s="229">
        <f t="shared" si="8"/>
        <v>0</v>
      </c>
      <c r="Y105" s="214"/>
      <c r="Z105" s="230">
        <f t="shared" si="9"/>
        <v>0</v>
      </c>
    </row>
    <row r="106" spans="2:26" ht="16.5">
      <c r="B106" s="183"/>
      <c r="C106" s="343">
        <f>'Debt Worksheet '!$C18</f>
        <v>0</v>
      </c>
      <c r="D106" s="98"/>
      <c r="E106" s="98"/>
      <c r="F106" s="98"/>
      <c r="G106" s="98"/>
      <c r="H106" s="97"/>
      <c r="I106" s="97"/>
      <c r="J106" s="97"/>
      <c r="K106" s="117"/>
      <c r="L106" s="56">
        <f>'Debt Worksheet '!$K18</f>
        <v>0</v>
      </c>
      <c r="M106" s="214"/>
      <c r="N106" s="59"/>
      <c r="O106" s="214"/>
      <c r="P106" s="59"/>
      <c r="Q106" s="214"/>
      <c r="R106" s="59"/>
      <c r="S106" s="214"/>
      <c r="T106" s="59"/>
      <c r="U106" s="214"/>
      <c r="V106" s="59"/>
      <c r="W106" s="214"/>
      <c r="X106" s="229">
        <f t="shared" si="8"/>
        <v>0</v>
      </c>
      <c r="Y106" s="214"/>
      <c r="Z106" s="230">
        <f t="shared" si="9"/>
        <v>0</v>
      </c>
    </row>
    <row r="107" spans="2:26" ht="16.5">
      <c r="B107" s="183"/>
      <c r="C107" s="343">
        <f>'Debt Worksheet '!$C19</f>
        <v>0</v>
      </c>
      <c r="D107" s="98"/>
      <c r="E107" s="98"/>
      <c r="F107" s="98"/>
      <c r="G107" s="98"/>
      <c r="H107" s="97"/>
      <c r="I107" s="97"/>
      <c r="J107" s="97"/>
      <c r="K107" s="117"/>
      <c r="L107" s="56">
        <f>'Debt Worksheet '!$K19</f>
        <v>0</v>
      </c>
      <c r="M107" s="214"/>
      <c r="N107" s="59"/>
      <c r="O107" s="214"/>
      <c r="P107" s="59"/>
      <c r="Q107" s="214"/>
      <c r="R107" s="59"/>
      <c r="S107" s="214"/>
      <c r="T107" s="59"/>
      <c r="U107" s="214"/>
      <c r="V107" s="59"/>
      <c r="W107" s="214"/>
      <c r="X107" s="229">
        <f t="shared" si="8"/>
        <v>0</v>
      </c>
      <c r="Y107" s="214"/>
      <c r="Z107" s="230">
        <f t="shared" si="9"/>
        <v>0</v>
      </c>
    </row>
    <row r="108" spans="2:26" ht="16.5">
      <c r="B108" s="183"/>
      <c r="C108" s="343">
        <f>'Debt Worksheet '!$C20</f>
        <v>0</v>
      </c>
      <c r="D108" s="98"/>
      <c r="E108" s="98"/>
      <c r="F108" s="98"/>
      <c r="G108" s="98"/>
      <c r="H108" s="97"/>
      <c r="I108" s="97"/>
      <c r="J108" s="97"/>
      <c r="K108" s="117"/>
      <c r="L108" s="56">
        <f>'Debt Worksheet '!$K20</f>
        <v>0</v>
      </c>
      <c r="M108" s="214"/>
      <c r="N108" s="59"/>
      <c r="O108" s="214"/>
      <c r="P108" s="59"/>
      <c r="Q108" s="214"/>
      <c r="R108" s="59"/>
      <c r="S108" s="214"/>
      <c r="T108" s="59"/>
      <c r="U108" s="214"/>
      <c r="V108" s="59"/>
      <c r="W108" s="214"/>
      <c r="X108" s="229">
        <f t="shared" si="8"/>
        <v>0</v>
      </c>
      <c r="Y108" s="214"/>
      <c r="Z108" s="230">
        <f t="shared" si="9"/>
        <v>0</v>
      </c>
    </row>
    <row r="109" spans="2:26" ht="16.5">
      <c r="B109" s="183"/>
      <c r="C109" s="343">
        <f>'Debt Worksheet '!$C21</f>
        <v>0</v>
      </c>
      <c r="D109" s="98"/>
      <c r="E109" s="98"/>
      <c r="F109" s="98"/>
      <c r="G109" s="98"/>
      <c r="H109" s="97"/>
      <c r="I109" s="97"/>
      <c r="J109" s="97"/>
      <c r="K109" s="117"/>
      <c r="L109" s="56">
        <f>'Debt Worksheet '!$K21</f>
        <v>0</v>
      </c>
      <c r="M109" s="214"/>
      <c r="N109" s="59"/>
      <c r="O109" s="214"/>
      <c r="P109" s="59"/>
      <c r="Q109" s="214"/>
      <c r="R109" s="59"/>
      <c r="S109" s="214"/>
      <c r="T109" s="59"/>
      <c r="U109" s="214"/>
      <c r="V109" s="59"/>
      <c r="W109" s="214"/>
      <c r="X109" s="229">
        <f t="shared" si="8"/>
        <v>0</v>
      </c>
      <c r="Y109" s="214"/>
      <c r="Z109" s="230">
        <f t="shared" si="9"/>
        <v>0</v>
      </c>
    </row>
    <row r="110" spans="2:26" ht="16.5">
      <c r="B110" s="183"/>
      <c r="C110" s="343">
        <f>'Debt Worksheet '!$C22</f>
        <v>0</v>
      </c>
      <c r="D110" s="98"/>
      <c r="E110" s="98"/>
      <c r="F110" s="98"/>
      <c r="G110" s="98"/>
      <c r="H110" s="97"/>
      <c r="I110" s="97"/>
      <c r="J110" s="97"/>
      <c r="K110" s="117"/>
      <c r="L110" s="56">
        <f>'Debt Worksheet '!$K22</f>
        <v>0</v>
      </c>
      <c r="M110" s="214"/>
      <c r="N110" s="59"/>
      <c r="O110" s="214"/>
      <c r="P110" s="59"/>
      <c r="Q110" s="214"/>
      <c r="R110" s="59"/>
      <c r="S110" s="214"/>
      <c r="T110" s="59"/>
      <c r="U110" s="214"/>
      <c r="V110" s="59"/>
      <c r="W110" s="214"/>
      <c r="X110" s="229">
        <f t="shared" si="8"/>
        <v>0</v>
      </c>
      <c r="Y110" s="214"/>
      <c r="Z110" s="230">
        <f t="shared" si="9"/>
        <v>0</v>
      </c>
    </row>
    <row r="111" spans="2:26" ht="16.5">
      <c r="B111" s="183"/>
      <c r="C111" s="343">
        <f>'Debt Worksheet '!$C23</f>
        <v>0</v>
      </c>
      <c r="D111" s="98"/>
      <c r="E111" s="98"/>
      <c r="F111" s="98"/>
      <c r="G111" s="98"/>
      <c r="H111" s="97"/>
      <c r="I111" s="97"/>
      <c r="J111" s="97"/>
      <c r="K111" s="117"/>
      <c r="L111" s="56">
        <f>'Debt Worksheet '!$K23</f>
        <v>0</v>
      </c>
      <c r="M111" s="214"/>
      <c r="N111" s="59"/>
      <c r="O111" s="214"/>
      <c r="P111" s="59"/>
      <c r="Q111" s="214"/>
      <c r="R111" s="59"/>
      <c r="S111" s="214"/>
      <c r="T111" s="59"/>
      <c r="U111" s="214"/>
      <c r="V111" s="59"/>
      <c r="W111" s="214"/>
      <c r="X111" s="229">
        <f t="shared" si="8"/>
        <v>0</v>
      </c>
      <c r="Y111" s="214"/>
      <c r="Z111" s="230">
        <f t="shared" si="9"/>
        <v>0</v>
      </c>
    </row>
    <row r="112" spans="2:26" ht="16.5">
      <c r="B112" s="183"/>
      <c r="C112" s="343">
        <f>'Debt Worksheet '!$C24</f>
        <v>0</v>
      </c>
      <c r="D112" s="98"/>
      <c r="E112" s="98"/>
      <c r="F112" s="98"/>
      <c r="G112" s="98"/>
      <c r="H112" s="97"/>
      <c r="I112" s="97"/>
      <c r="J112" s="97"/>
      <c r="K112" s="117"/>
      <c r="L112" s="56">
        <f>'Debt Worksheet '!$K24</f>
        <v>0</v>
      </c>
      <c r="M112" s="214"/>
      <c r="N112" s="59"/>
      <c r="O112" s="214"/>
      <c r="P112" s="59"/>
      <c r="Q112" s="214"/>
      <c r="R112" s="59"/>
      <c r="S112" s="214"/>
      <c r="T112" s="59"/>
      <c r="U112" s="214"/>
      <c r="V112" s="59"/>
      <c r="W112" s="214"/>
      <c r="X112" s="229">
        <f t="shared" si="8"/>
        <v>0</v>
      </c>
      <c r="Y112" s="214"/>
      <c r="Z112" s="230">
        <f t="shared" si="9"/>
        <v>0</v>
      </c>
    </row>
    <row r="113" spans="2:26" ht="16.5">
      <c r="B113" s="183"/>
      <c r="C113" s="343">
        <f>'Debt Worksheet '!$C25</f>
        <v>0</v>
      </c>
      <c r="D113" s="98"/>
      <c r="E113" s="98"/>
      <c r="F113" s="98"/>
      <c r="G113" s="98"/>
      <c r="H113" s="97"/>
      <c r="I113" s="97"/>
      <c r="J113" s="97"/>
      <c r="K113" s="117"/>
      <c r="L113" s="56">
        <f>'Debt Worksheet '!$K25</f>
        <v>0</v>
      </c>
      <c r="M113" s="214"/>
      <c r="N113" s="59"/>
      <c r="O113" s="214"/>
      <c r="P113" s="59"/>
      <c r="Q113" s="214"/>
      <c r="R113" s="59"/>
      <c r="S113" s="214"/>
      <c r="T113" s="59"/>
      <c r="U113" s="214"/>
      <c r="V113" s="59"/>
      <c r="W113" s="214"/>
      <c r="X113" s="229">
        <f t="shared" si="8"/>
        <v>0</v>
      </c>
      <c r="Y113" s="214"/>
      <c r="Z113" s="230">
        <f t="shared" si="9"/>
        <v>0</v>
      </c>
    </row>
    <row r="114" spans="2:26" ht="16.5">
      <c r="B114" s="183"/>
      <c r="C114" s="343">
        <f>'Debt Worksheet '!$C26</f>
        <v>0</v>
      </c>
      <c r="D114" s="98"/>
      <c r="E114" s="98"/>
      <c r="F114" s="98"/>
      <c r="G114" s="98"/>
      <c r="H114" s="97"/>
      <c r="I114" s="97"/>
      <c r="J114" s="97"/>
      <c r="K114" s="117"/>
      <c r="L114" s="56">
        <f>'Debt Worksheet '!$K26</f>
        <v>0</v>
      </c>
      <c r="M114" s="214"/>
      <c r="N114" s="59"/>
      <c r="O114" s="214"/>
      <c r="P114" s="59"/>
      <c r="Q114" s="214"/>
      <c r="R114" s="59"/>
      <c r="S114" s="214"/>
      <c r="T114" s="59"/>
      <c r="U114" s="214"/>
      <c r="V114" s="59"/>
      <c r="W114" s="214"/>
      <c r="X114" s="229">
        <f t="shared" si="8"/>
        <v>0</v>
      </c>
      <c r="Y114" s="214"/>
      <c r="Z114" s="230">
        <f t="shared" si="9"/>
        <v>0</v>
      </c>
    </row>
    <row r="115" spans="2:26" ht="16.5">
      <c r="B115" s="183"/>
      <c r="C115" s="343">
        <f>'Debt Worksheet '!$C27</f>
        <v>0</v>
      </c>
      <c r="D115" s="98"/>
      <c r="E115" s="98"/>
      <c r="F115" s="98"/>
      <c r="G115" s="98"/>
      <c r="H115" s="97"/>
      <c r="I115" s="97"/>
      <c r="J115" s="97"/>
      <c r="K115" s="117"/>
      <c r="L115" s="56">
        <f>'Debt Worksheet '!$K27</f>
        <v>0</v>
      </c>
      <c r="M115" s="214"/>
      <c r="N115" s="59"/>
      <c r="O115" s="214"/>
      <c r="P115" s="59"/>
      <c r="Q115" s="214"/>
      <c r="R115" s="59"/>
      <c r="S115" s="214"/>
      <c r="T115" s="59"/>
      <c r="U115" s="214"/>
      <c r="V115" s="59"/>
      <c r="W115" s="214"/>
      <c r="X115" s="229">
        <f t="shared" si="8"/>
        <v>0</v>
      </c>
      <c r="Y115" s="214"/>
      <c r="Z115" s="230">
        <f t="shared" si="9"/>
        <v>0</v>
      </c>
    </row>
    <row r="116" spans="2:26" ht="16.5">
      <c r="B116" s="183"/>
      <c r="C116" s="343">
        <f>'Debt Worksheet '!$C28</f>
        <v>0</v>
      </c>
      <c r="D116" s="98"/>
      <c r="E116" s="98"/>
      <c r="F116" s="98"/>
      <c r="G116" s="98"/>
      <c r="H116" s="97"/>
      <c r="I116" s="97"/>
      <c r="J116" s="97"/>
      <c r="K116" s="117"/>
      <c r="L116" s="56">
        <f>'Debt Worksheet '!$K28</f>
        <v>0</v>
      </c>
      <c r="M116" s="214"/>
      <c r="N116" s="59"/>
      <c r="O116" s="214"/>
      <c r="P116" s="59"/>
      <c r="Q116" s="214"/>
      <c r="R116" s="59"/>
      <c r="S116" s="214"/>
      <c r="T116" s="59"/>
      <c r="U116" s="214"/>
      <c r="V116" s="59"/>
      <c r="W116" s="214"/>
      <c r="X116" s="229">
        <f t="shared" si="8"/>
        <v>0</v>
      </c>
      <c r="Y116" s="214"/>
      <c r="Z116" s="230">
        <f t="shared" si="9"/>
        <v>0</v>
      </c>
    </row>
    <row r="117" spans="2:26" ht="16.5">
      <c r="B117" s="167"/>
      <c r="C117" s="343">
        <f>'Debt Worksheet '!$C29</f>
        <v>0</v>
      </c>
      <c r="D117" s="98"/>
      <c r="E117" s="98"/>
      <c r="F117" s="98"/>
      <c r="G117" s="98"/>
      <c r="H117" s="97"/>
      <c r="I117" s="97"/>
      <c r="J117" s="97"/>
      <c r="K117" s="117"/>
      <c r="L117" s="231">
        <f>'Debt Worksheet '!$K29</f>
        <v>0</v>
      </c>
      <c r="M117" s="214"/>
      <c r="N117" s="60"/>
      <c r="O117" s="214"/>
      <c r="P117" s="60"/>
      <c r="Q117" s="214"/>
      <c r="R117" s="60"/>
      <c r="S117" s="214"/>
      <c r="T117" s="60"/>
      <c r="U117" s="214"/>
      <c r="V117" s="60"/>
      <c r="W117" s="214"/>
      <c r="X117" s="232">
        <f t="shared" si="8"/>
        <v>0</v>
      </c>
      <c r="Y117" s="214"/>
      <c r="Z117" s="233">
        <f t="shared" si="9"/>
        <v>0</v>
      </c>
    </row>
    <row r="118" spans="2:26" s="216" customFormat="1" ht="14.25">
      <c r="B118" s="349"/>
      <c r="C118" s="338" t="str">
        <f>'Debt Worksheet '!$C30</f>
        <v>TOTAL DEBT</v>
      </c>
      <c r="D118" s="234"/>
      <c r="E118" s="234"/>
      <c r="F118" s="234"/>
      <c r="G118" s="234"/>
      <c r="H118" s="234"/>
      <c r="I118" s="234"/>
      <c r="J118" s="234"/>
      <c r="K118" s="235"/>
      <c r="L118" s="236">
        <f>'Debt Worksheet '!$K30</f>
        <v>0</v>
      </c>
      <c r="M118" s="215"/>
      <c r="N118" s="236">
        <f>SUM(N93:N117)</f>
        <v>0</v>
      </c>
      <c r="O118" s="215"/>
      <c r="P118" s="236">
        <f>SUM(P93:P117)</f>
        <v>0</v>
      </c>
      <c r="Q118" s="215"/>
      <c r="R118" s="236">
        <f>SUM(R93:R117)</f>
        <v>0</v>
      </c>
      <c r="S118" s="215"/>
      <c r="T118" s="236">
        <f>SUM(T93:T117)</f>
        <v>0</v>
      </c>
      <c r="U118" s="215"/>
      <c r="V118" s="236">
        <f>SUM(V93:V117)</f>
        <v>0</v>
      </c>
      <c r="W118" s="215"/>
      <c r="X118" s="236">
        <f t="shared" si="8"/>
        <v>0</v>
      </c>
      <c r="Y118" s="215"/>
      <c r="Z118" s="237">
        <f t="shared" si="9"/>
        <v>0</v>
      </c>
    </row>
    <row r="119" spans="3:26" s="216" customFormat="1" ht="7.5" customHeight="1">
      <c r="C119" s="217"/>
      <c r="K119" s="218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40"/>
      <c r="Y119" s="241"/>
      <c r="Z119" s="239"/>
    </row>
    <row r="120" spans="2:26" s="216" customFormat="1" ht="14.25">
      <c r="B120" s="308"/>
      <c r="C120" s="339" t="s">
        <v>124</v>
      </c>
      <c r="D120" s="242"/>
      <c r="E120" s="242"/>
      <c r="F120" s="242"/>
      <c r="G120" s="242"/>
      <c r="H120" s="242"/>
      <c r="I120" s="242"/>
      <c r="J120" s="242"/>
      <c r="K120" s="243"/>
      <c r="L120" s="244">
        <f>SUM(L118,L90,L80,L65,L52,L47,L33,L26,L12)</f>
        <v>0</v>
      </c>
      <c r="M120" s="245"/>
      <c r="N120" s="244"/>
      <c r="O120" s="245"/>
      <c r="P120" s="244"/>
      <c r="Q120" s="245"/>
      <c r="R120" s="244"/>
      <c r="S120" s="245"/>
      <c r="T120" s="244"/>
      <c r="U120" s="245"/>
      <c r="V120" s="244"/>
      <c r="W120" s="245"/>
      <c r="X120" s="244">
        <f>SUM(X118,X90,X80,X65,X52,X47,X33,X26,X12)</f>
        <v>0</v>
      </c>
      <c r="Y120" s="245"/>
      <c r="Z120" s="246">
        <f>SUM(Z118,Z90,Z80,Z65,Z52,Z47,Z33,Z26,Z12)</f>
        <v>0</v>
      </c>
    </row>
    <row r="121" spans="2:26" s="7" customFormat="1" ht="14.25">
      <c r="B121" s="132"/>
      <c r="C121" s="340"/>
      <c r="D121" s="114"/>
      <c r="E121" s="114"/>
      <c r="F121" s="114"/>
      <c r="G121" s="114"/>
      <c r="H121" s="114"/>
      <c r="I121" s="114"/>
      <c r="J121" s="114"/>
      <c r="K121" s="247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9"/>
    </row>
    <row r="122" spans="2:26" s="216" customFormat="1" ht="15" thickBot="1">
      <c r="B122" s="132"/>
      <c r="C122" s="341" t="s">
        <v>77</v>
      </c>
      <c r="D122" s="250"/>
      <c r="E122" s="250"/>
      <c r="F122" s="250"/>
      <c r="G122" s="250"/>
      <c r="H122" s="250"/>
      <c r="I122" s="250"/>
      <c r="J122" s="250"/>
      <c r="K122" s="247"/>
      <c r="L122" s="251">
        <f>L120-L7</f>
        <v>0</v>
      </c>
      <c r="M122" s="248"/>
      <c r="N122" s="251"/>
      <c r="O122" s="248"/>
      <c r="P122" s="251"/>
      <c r="Q122" s="248"/>
      <c r="R122" s="251"/>
      <c r="S122" s="248"/>
      <c r="T122" s="251"/>
      <c r="U122" s="248"/>
      <c r="V122" s="251"/>
      <c r="W122" s="248"/>
      <c r="X122" s="251">
        <f>X120-X7</f>
        <v>0</v>
      </c>
      <c r="Y122" s="248"/>
      <c r="Z122" s="252">
        <f>Z120-Z7</f>
        <v>0</v>
      </c>
    </row>
    <row r="123" spans="2:26" ht="9" customHeight="1" thickTop="1">
      <c r="B123" s="133"/>
      <c r="C123" s="342"/>
      <c r="D123" s="134"/>
      <c r="E123" s="134"/>
      <c r="F123" s="134"/>
      <c r="G123" s="134"/>
      <c r="H123" s="134"/>
      <c r="I123" s="134"/>
      <c r="J123" s="134"/>
      <c r="K123" s="253"/>
      <c r="L123" s="267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7"/>
      <c r="Y123" s="134"/>
      <c r="Z123" s="254"/>
    </row>
    <row r="124" spans="3:24" ht="16.5">
      <c r="C124" s="255"/>
      <c r="D124" s="256"/>
      <c r="E124" s="256"/>
      <c r="F124" s="256"/>
      <c r="G124" s="256"/>
      <c r="H124" s="256"/>
      <c r="I124" s="256"/>
      <c r="J124" s="256"/>
      <c r="K124" s="257"/>
      <c r="L124" s="258"/>
      <c r="M124" s="25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59"/>
    </row>
    <row r="125" spans="3:24" ht="16.5">
      <c r="C125" s="255"/>
      <c r="D125" s="256"/>
      <c r="E125" s="256"/>
      <c r="F125" s="256"/>
      <c r="G125" s="256"/>
      <c r="H125" s="256"/>
      <c r="I125" s="256"/>
      <c r="J125" s="256"/>
      <c r="K125" s="257"/>
      <c r="L125" s="258"/>
      <c r="M125" s="25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59"/>
    </row>
  </sheetData>
  <sheetProtection/>
  <mergeCells count="13">
    <mergeCell ref="D29:E29"/>
    <mergeCell ref="H29:I29"/>
    <mergeCell ref="B3:Z3"/>
    <mergeCell ref="B2:Z2"/>
    <mergeCell ref="B1:Z1"/>
    <mergeCell ref="H89:I89"/>
    <mergeCell ref="H83:I83"/>
    <mergeCell ref="H90:I90"/>
    <mergeCell ref="H84:I84"/>
    <mergeCell ref="H85:I85"/>
    <mergeCell ref="H86:I86"/>
    <mergeCell ref="H87:I87"/>
    <mergeCell ref="H88:I88"/>
  </mergeCells>
  <printOptions horizontalCentered="1"/>
  <pageMargins left="0.15" right="0.15" top="0.35" bottom="0" header="0.15" footer="0"/>
  <pageSetup fitToHeight="4" horizontalDpi="600" verticalDpi="600" orientation="landscape" scale="96" r:id="rId2"/>
  <headerFooter>
    <oddHeader>&amp;L&amp;G</oddHeader>
  </headerFooter>
  <rowBreaks count="2" manualBreakCount="2">
    <brk id="34" min="1" max="25" man="1"/>
    <brk id="91" min="1" max="25" man="1"/>
  </row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1:AA125"/>
  <sheetViews>
    <sheetView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2" width="0.85546875" style="6" customWidth="1"/>
    <col min="3" max="3" width="7.57421875" style="90" customWidth="1"/>
    <col min="4" max="10" width="5.28125" style="6" customWidth="1"/>
    <col min="11" max="11" width="0.85546875" style="8" customWidth="1"/>
    <col min="12" max="12" width="11.8515625" style="261" bestFit="1" customWidth="1"/>
    <col min="13" max="13" width="0.85546875" style="4" customWidth="1"/>
    <col min="14" max="14" width="10.7109375" style="6" customWidth="1"/>
    <col min="15" max="15" width="0.85546875" style="6" customWidth="1"/>
    <col min="16" max="16" width="10.7109375" style="6" customWidth="1"/>
    <col min="17" max="17" width="0.85546875" style="6" customWidth="1"/>
    <col min="18" max="18" width="10.7109375" style="6" customWidth="1"/>
    <col min="19" max="19" width="0.85546875" style="6" customWidth="1"/>
    <col min="20" max="20" width="10.7109375" style="6" customWidth="1"/>
    <col min="21" max="21" width="0.85546875" style="6" customWidth="1"/>
    <col min="22" max="22" width="10.7109375" style="6" customWidth="1"/>
    <col min="23" max="23" width="0.85546875" style="6" customWidth="1"/>
    <col min="24" max="24" width="11.57421875" style="261" customWidth="1"/>
    <col min="25" max="25" width="0.85546875" style="6" customWidth="1"/>
    <col min="26" max="26" width="11.8515625" style="260" bestFit="1" customWidth="1"/>
    <col min="27" max="16384" width="9.140625" style="6" customWidth="1"/>
  </cols>
  <sheetData>
    <row r="1" spans="2:26" ht="18.75">
      <c r="B1" s="433" t="s">
        <v>13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2:26" ht="18.75">
      <c r="B2" s="433" t="s">
        <v>145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2:27" s="210" customFormat="1" ht="29.25" customHeight="1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209"/>
    </row>
    <row r="4" spans="2:26" s="213" customFormat="1" ht="30.75" customHeight="1">
      <c r="B4" s="348"/>
      <c r="C4" s="83" t="s">
        <v>71</v>
      </c>
      <c r="D4" s="83"/>
      <c r="E4" s="83"/>
      <c r="F4" s="83"/>
      <c r="G4" s="83"/>
      <c r="H4" s="83"/>
      <c r="I4" s="83"/>
      <c r="J4" s="83"/>
      <c r="K4" s="84">
        <f>'Monthly Spending Plan Summary'!K4</f>
        <v>0</v>
      </c>
      <c r="L4" s="264" t="s">
        <v>14</v>
      </c>
      <c r="M4" s="264"/>
      <c r="N4" s="264" t="s">
        <v>15</v>
      </c>
      <c r="O4" s="264"/>
      <c r="P4" s="264" t="s">
        <v>16</v>
      </c>
      <c r="Q4" s="264"/>
      <c r="R4" s="264" t="s">
        <v>17</v>
      </c>
      <c r="S4" s="264"/>
      <c r="T4" s="264" t="s">
        <v>18</v>
      </c>
      <c r="U4" s="264"/>
      <c r="V4" s="264" t="s">
        <v>19</v>
      </c>
      <c r="W4" s="265"/>
      <c r="X4" s="266" t="s">
        <v>128</v>
      </c>
      <c r="Y4" s="211"/>
      <c r="Z4" s="212" t="s">
        <v>129</v>
      </c>
    </row>
    <row r="5" spans="2:26" ht="16.5">
      <c r="B5" s="321"/>
      <c r="C5" s="345" t="str">
        <f>'Monthly Spending Plan Summary'!C5</f>
        <v>Take home pay (see Income Summary)</v>
      </c>
      <c r="D5" s="75"/>
      <c r="E5" s="75"/>
      <c r="F5" s="75"/>
      <c r="G5" s="75"/>
      <c r="H5" s="75"/>
      <c r="I5" s="75"/>
      <c r="J5" s="75"/>
      <c r="K5" s="65"/>
      <c r="L5" s="107">
        <f>'Monthly Spending Plan Summary'!L5</f>
        <v>0</v>
      </c>
      <c r="M5" s="214"/>
      <c r="N5" s="109"/>
      <c r="O5" s="214"/>
      <c r="P5" s="109"/>
      <c r="Q5" s="214"/>
      <c r="R5" s="109"/>
      <c r="S5" s="214"/>
      <c r="T5" s="109"/>
      <c r="U5" s="214"/>
      <c r="V5" s="109"/>
      <c r="W5" s="214"/>
      <c r="X5" s="107">
        <f>SUM(N5:V5)</f>
        <v>0</v>
      </c>
      <c r="Y5" s="214"/>
      <c r="Z5" s="108">
        <f>L5-X5</f>
        <v>0</v>
      </c>
    </row>
    <row r="6" spans="2:26" ht="16.5">
      <c r="B6" s="167"/>
      <c r="C6" s="346" t="str">
        <f>'Monthly Spending Plan Summary'!C6</f>
        <v>Other Income (see Income Summary)</v>
      </c>
      <c r="D6" s="68"/>
      <c r="E6" s="68"/>
      <c r="F6" s="68"/>
      <c r="G6" s="68"/>
      <c r="H6" s="68"/>
      <c r="I6" s="68"/>
      <c r="J6" s="68"/>
      <c r="K6" s="65"/>
      <c r="L6" s="110">
        <f>'Monthly Spending Plan Summary'!L6</f>
        <v>0</v>
      </c>
      <c r="M6" s="214"/>
      <c r="N6" s="48"/>
      <c r="O6" s="214"/>
      <c r="P6" s="48"/>
      <c r="Q6" s="214"/>
      <c r="R6" s="48"/>
      <c r="S6" s="214"/>
      <c r="T6" s="48"/>
      <c r="U6" s="214"/>
      <c r="V6" s="48"/>
      <c r="W6" s="214"/>
      <c r="X6" s="110">
        <f>SUM(N6:V6)</f>
        <v>0</v>
      </c>
      <c r="Y6" s="214"/>
      <c r="Z6" s="111">
        <f>L6-X6</f>
        <v>0</v>
      </c>
    </row>
    <row r="7" spans="2:26" s="216" customFormat="1" ht="14.25">
      <c r="B7" s="349"/>
      <c r="C7" s="337" t="str">
        <f>'Monthly Spending Plan Summary'!C7</f>
        <v>  Total Deposits</v>
      </c>
      <c r="D7" s="19"/>
      <c r="E7" s="19"/>
      <c r="F7" s="19"/>
      <c r="G7" s="19"/>
      <c r="H7" s="19"/>
      <c r="I7" s="19"/>
      <c r="J7" s="19"/>
      <c r="K7" s="104"/>
      <c r="L7" s="105">
        <f>'Monthly Spending Plan Summary'!L7</f>
        <v>0</v>
      </c>
      <c r="M7" s="215"/>
      <c r="N7" s="105">
        <f>SUM(N5:N6)</f>
        <v>0</v>
      </c>
      <c r="O7" s="215"/>
      <c r="P7" s="105">
        <f>SUM(P5:P6)</f>
        <v>0</v>
      </c>
      <c r="Q7" s="215"/>
      <c r="R7" s="105">
        <f>SUM(R5:R6)</f>
        <v>0</v>
      </c>
      <c r="S7" s="215"/>
      <c r="T7" s="105">
        <f>SUM(T5:T6)</f>
        <v>0</v>
      </c>
      <c r="U7" s="215"/>
      <c r="V7" s="105">
        <f>SUM(V5:V6)</f>
        <v>0</v>
      </c>
      <c r="W7" s="215"/>
      <c r="X7" s="105">
        <f>SUM(X5:X6)</f>
        <v>0</v>
      </c>
      <c r="Y7" s="215"/>
      <c r="Z7" s="106">
        <f>SUM(Z5:Z6)</f>
        <v>0</v>
      </c>
    </row>
    <row r="8" spans="3:26" ht="7.5" customHeight="1">
      <c r="C8" s="217"/>
      <c r="D8" s="216"/>
      <c r="E8" s="216"/>
      <c r="F8" s="216"/>
      <c r="G8" s="216"/>
      <c r="H8" s="216"/>
      <c r="I8" s="216"/>
      <c r="J8" s="216"/>
      <c r="K8" s="218"/>
      <c r="L8" s="219"/>
      <c r="M8" s="214"/>
      <c r="N8" s="219"/>
      <c r="O8" s="214"/>
      <c r="P8" s="219"/>
      <c r="Q8" s="214"/>
      <c r="R8" s="219"/>
      <c r="S8" s="214"/>
      <c r="T8" s="219"/>
      <c r="U8" s="214"/>
      <c r="V8" s="219"/>
      <c r="W8" s="214"/>
      <c r="X8" s="219"/>
      <c r="Y8" s="220"/>
      <c r="Z8" s="219"/>
    </row>
    <row r="9" spans="2:26" s="221" customFormat="1" ht="30.75" customHeight="1">
      <c r="B9" s="347"/>
      <c r="C9" s="83" t="str">
        <f>'Monthly Spending Plan Summary'!C9</f>
        <v>Contributions</v>
      </c>
      <c r="D9" s="83"/>
      <c r="E9" s="83"/>
      <c r="F9" s="83"/>
      <c r="G9" s="83"/>
      <c r="H9" s="83"/>
      <c r="I9" s="83"/>
      <c r="J9" s="83"/>
      <c r="K9" s="85">
        <f>'Monthly Spending Plan Summary'!K9:S9</f>
        <v>0</v>
      </c>
      <c r="L9" s="264" t="s">
        <v>14</v>
      </c>
      <c r="M9" s="264"/>
      <c r="N9" s="264" t="s">
        <v>15</v>
      </c>
      <c r="O9" s="264"/>
      <c r="P9" s="264" t="s">
        <v>16</v>
      </c>
      <c r="Q9" s="264"/>
      <c r="R9" s="264" t="s">
        <v>17</v>
      </c>
      <c r="S9" s="264"/>
      <c r="T9" s="264" t="s">
        <v>18</v>
      </c>
      <c r="U9" s="264"/>
      <c r="V9" s="264" t="s">
        <v>19</v>
      </c>
      <c r="W9" s="265"/>
      <c r="X9" s="266" t="s">
        <v>128</v>
      </c>
      <c r="Y9" s="211"/>
      <c r="Z9" s="212" t="s">
        <v>129</v>
      </c>
    </row>
    <row r="10" spans="2:26" ht="16.5">
      <c r="B10" s="321"/>
      <c r="C10" s="345" t="str">
        <f>'Monthly Spending Plan Summary'!C10</f>
        <v>Tithe (goal is 10% X gross pay)</v>
      </c>
      <c r="D10" s="76"/>
      <c r="E10" s="76"/>
      <c r="F10" s="76"/>
      <c r="G10" s="76"/>
      <c r="H10" s="76"/>
      <c r="I10" s="76"/>
      <c r="J10" s="76"/>
      <c r="K10" s="65"/>
      <c r="L10" s="107">
        <f>'Monthly Spending Plan Summary'!L10</f>
        <v>0</v>
      </c>
      <c r="M10" s="214"/>
      <c r="N10" s="109"/>
      <c r="O10" s="214"/>
      <c r="P10" s="109"/>
      <c r="Q10" s="214"/>
      <c r="R10" s="109"/>
      <c r="S10" s="214"/>
      <c r="T10" s="109"/>
      <c r="U10" s="214"/>
      <c r="V10" s="109"/>
      <c r="W10" s="214"/>
      <c r="X10" s="107">
        <f aca="true" t="shared" si="0" ref="X10:X56">SUM(N10:V10)</f>
        <v>0</v>
      </c>
      <c r="Y10" s="214"/>
      <c r="Z10" s="108">
        <f>L10-X10</f>
        <v>0</v>
      </c>
    </row>
    <row r="11" spans="2:26" ht="16.5">
      <c r="B11" s="167"/>
      <c r="C11" s="346" t="str">
        <f>'Monthly Spending Plan Summary'!C11</f>
        <v>Charities</v>
      </c>
      <c r="D11" s="69"/>
      <c r="E11" s="69"/>
      <c r="F11" s="69"/>
      <c r="G11" s="69"/>
      <c r="H11" s="69"/>
      <c r="I11" s="69"/>
      <c r="J11" s="69"/>
      <c r="K11" s="65"/>
      <c r="L11" s="110">
        <f>'Monthly Spending Plan Summary'!L11</f>
        <v>0</v>
      </c>
      <c r="M11" s="214"/>
      <c r="N11" s="48"/>
      <c r="O11" s="214"/>
      <c r="P11" s="48"/>
      <c r="Q11" s="214"/>
      <c r="R11" s="48"/>
      <c r="S11" s="214"/>
      <c r="T11" s="48"/>
      <c r="U11" s="214"/>
      <c r="V11" s="48"/>
      <c r="W11" s="214"/>
      <c r="X11" s="110">
        <f t="shared" si="0"/>
        <v>0</v>
      </c>
      <c r="Y11" s="214"/>
      <c r="Z11" s="111">
        <f>L11-X11</f>
        <v>0</v>
      </c>
    </row>
    <row r="12" spans="2:26" s="216" customFormat="1" ht="14.25">
      <c r="B12" s="349"/>
      <c r="C12" s="337" t="str">
        <f>'Monthly Spending Plan Summary'!C12</f>
        <v>  Subtotal</v>
      </c>
      <c r="D12" s="19"/>
      <c r="E12" s="19"/>
      <c r="F12" s="19"/>
      <c r="G12" s="19"/>
      <c r="H12" s="19"/>
      <c r="I12" s="19"/>
      <c r="J12" s="19"/>
      <c r="K12" s="104"/>
      <c r="L12" s="105">
        <f>'Monthly Spending Plan Summary'!L12</f>
        <v>0</v>
      </c>
      <c r="M12" s="215"/>
      <c r="N12" s="105">
        <f>SUM(N10:N11)</f>
        <v>0</v>
      </c>
      <c r="O12" s="215"/>
      <c r="P12" s="105">
        <f>SUM(P10:P11)</f>
        <v>0</v>
      </c>
      <c r="Q12" s="215"/>
      <c r="R12" s="105">
        <f>SUM(R10:R11)</f>
        <v>0</v>
      </c>
      <c r="S12" s="215"/>
      <c r="T12" s="105">
        <f>SUM(T10:T11)</f>
        <v>0</v>
      </c>
      <c r="U12" s="215"/>
      <c r="V12" s="105">
        <f>SUM(V10:V11)</f>
        <v>0</v>
      </c>
      <c r="W12" s="215"/>
      <c r="X12" s="105">
        <f t="shared" si="0"/>
        <v>0</v>
      </c>
      <c r="Y12" s="215"/>
      <c r="Z12" s="106">
        <f>L12-X12</f>
        <v>0</v>
      </c>
    </row>
    <row r="13" spans="3:26" ht="7.5" customHeight="1">
      <c r="C13" s="87"/>
      <c r="D13" s="11"/>
      <c r="E13" s="11"/>
      <c r="F13" s="11"/>
      <c r="G13" s="11"/>
      <c r="H13" s="11"/>
      <c r="I13" s="11"/>
      <c r="J13" s="11"/>
      <c r="K13" s="66"/>
      <c r="L13" s="49"/>
      <c r="M13" s="214"/>
      <c r="N13" s="49"/>
      <c r="O13" s="214"/>
      <c r="P13" s="49"/>
      <c r="Q13" s="214"/>
      <c r="R13" s="49"/>
      <c r="S13" s="214"/>
      <c r="T13" s="49"/>
      <c r="U13" s="214"/>
      <c r="V13" s="49"/>
      <c r="W13" s="214"/>
      <c r="X13" s="49"/>
      <c r="Y13" s="214"/>
      <c r="Z13" s="49"/>
    </row>
    <row r="14" spans="2:26" s="221" customFormat="1" ht="30.75" customHeight="1">
      <c r="B14" s="347"/>
      <c r="C14" s="83" t="str">
        <f>'Monthly Spending Plan Summary'!C14</f>
        <v>Household Expenses</v>
      </c>
      <c r="D14" s="83"/>
      <c r="E14" s="83"/>
      <c r="F14" s="83"/>
      <c r="G14" s="83"/>
      <c r="H14" s="83"/>
      <c r="I14" s="83"/>
      <c r="J14" s="83"/>
      <c r="K14" s="84">
        <f>'Monthly Spending Plan Summary'!K14:S14</f>
        <v>0</v>
      </c>
      <c r="L14" s="264" t="s">
        <v>14</v>
      </c>
      <c r="M14" s="264"/>
      <c r="N14" s="264" t="s">
        <v>15</v>
      </c>
      <c r="O14" s="264"/>
      <c r="P14" s="264" t="s">
        <v>16</v>
      </c>
      <c r="Q14" s="264"/>
      <c r="R14" s="264" t="s">
        <v>17</v>
      </c>
      <c r="S14" s="264"/>
      <c r="T14" s="264" t="s">
        <v>18</v>
      </c>
      <c r="U14" s="264"/>
      <c r="V14" s="264" t="s">
        <v>19</v>
      </c>
      <c r="W14" s="265"/>
      <c r="X14" s="266" t="s">
        <v>128</v>
      </c>
      <c r="Y14" s="211"/>
      <c r="Z14" s="212" t="s">
        <v>129</v>
      </c>
    </row>
    <row r="15" spans="2:26" ht="16.5">
      <c r="B15" s="321"/>
      <c r="C15" s="345" t="str">
        <f>'Monthly Spending Plan Summary'!C15</f>
        <v>Mortgage or rent</v>
      </c>
      <c r="D15" s="76"/>
      <c r="E15" s="76"/>
      <c r="F15" s="76"/>
      <c r="G15" s="76"/>
      <c r="H15" s="76"/>
      <c r="I15" s="76"/>
      <c r="J15" s="76"/>
      <c r="K15" s="65"/>
      <c r="L15" s="45">
        <f>'Monthly Spending Plan Summary'!L15</f>
        <v>0</v>
      </c>
      <c r="M15" s="214"/>
      <c r="N15" s="47"/>
      <c r="O15" s="214"/>
      <c r="P15" s="47"/>
      <c r="Q15" s="214"/>
      <c r="R15" s="47"/>
      <c r="S15" s="214"/>
      <c r="T15" s="47"/>
      <c r="U15" s="214"/>
      <c r="V15" s="47"/>
      <c r="W15" s="214"/>
      <c r="X15" s="45">
        <f t="shared" si="0"/>
        <v>0</v>
      </c>
      <c r="Y15" s="214"/>
      <c r="Z15" s="72">
        <f aca="true" t="shared" si="1" ref="Z15:Z26">L15-X15</f>
        <v>0</v>
      </c>
    </row>
    <row r="16" spans="2:26" ht="16.5">
      <c r="B16" s="183"/>
      <c r="C16" s="344" t="str">
        <f>'Monthly Spending Plan Summary'!C16</f>
        <v>Home equity line of credit</v>
      </c>
      <c r="D16" s="20"/>
      <c r="E16" s="20"/>
      <c r="F16" s="20"/>
      <c r="G16" s="20"/>
      <c r="H16" s="20"/>
      <c r="I16" s="20"/>
      <c r="J16" s="20"/>
      <c r="K16" s="67"/>
      <c r="L16" s="53">
        <f>'Monthly Spending Plan Summary'!L16</f>
        <v>0</v>
      </c>
      <c r="M16" s="214"/>
      <c r="N16" s="50"/>
      <c r="O16" s="214"/>
      <c r="P16" s="50"/>
      <c r="Q16" s="214"/>
      <c r="R16" s="50"/>
      <c r="S16" s="214"/>
      <c r="T16" s="50"/>
      <c r="U16" s="214"/>
      <c r="V16" s="50"/>
      <c r="W16" s="214"/>
      <c r="X16" s="53">
        <f t="shared" si="0"/>
        <v>0</v>
      </c>
      <c r="Y16" s="214"/>
      <c r="Z16" s="79">
        <f t="shared" si="1"/>
        <v>0</v>
      </c>
    </row>
    <row r="17" spans="2:26" ht="16.5">
      <c r="B17" s="183"/>
      <c r="C17" s="344" t="str">
        <f>'Monthly Spending Plan Summary'!C17</f>
        <v>Electricity</v>
      </c>
      <c r="D17" s="20"/>
      <c r="E17" s="20"/>
      <c r="F17" s="20"/>
      <c r="G17" s="20"/>
      <c r="H17" s="20"/>
      <c r="I17" s="20"/>
      <c r="J17" s="20"/>
      <c r="K17" s="65"/>
      <c r="L17" s="53">
        <f>'Monthly Spending Plan Summary'!L17</f>
        <v>0</v>
      </c>
      <c r="M17" s="214"/>
      <c r="N17" s="50"/>
      <c r="O17" s="214"/>
      <c r="P17" s="50"/>
      <c r="Q17" s="214"/>
      <c r="R17" s="50"/>
      <c r="S17" s="214"/>
      <c r="T17" s="50"/>
      <c r="U17" s="214"/>
      <c r="V17" s="50"/>
      <c r="W17" s="214"/>
      <c r="X17" s="53">
        <f t="shared" si="0"/>
        <v>0</v>
      </c>
      <c r="Y17" s="214"/>
      <c r="Z17" s="79">
        <f t="shared" si="1"/>
        <v>0</v>
      </c>
    </row>
    <row r="18" spans="2:26" ht="16.5">
      <c r="B18" s="183"/>
      <c r="C18" s="344" t="str">
        <f>'Monthly Spending Plan Summary'!C18</f>
        <v>Water/garbage/sewer/gas</v>
      </c>
      <c r="D18" s="20"/>
      <c r="E18" s="20"/>
      <c r="F18" s="20"/>
      <c r="G18" s="20"/>
      <c r="H18" s="20"/>
      <c r="I18" s="20"/>
      <c r="J18" s="20"/>
      <c r="K18" s="65"/>
      <c r="L18" s="53">
        <f>'Monthly Spending Plan Summary'!L18</f>
        <v>0</v>
      </c>
      <c r="M18" s="214"/>
      <c r="N18" s="50"/>
      <c r="O18" s="214"/>
      <c r="P18" s="50"/>
      <c r="Q18" s="214"/>
      <c r="R18" s="50"/>
      <c r="S18" s="214"/>
      <c r="T18" s="50"/>
      <c r="U18" s="214"/>
      <c r="V18" s="50"/>
      <c r="W18" s="214"/>
      <c r="X18" s="53">
        <f t="shared" si="0"/>
        <v>0</v>
      </c>
      <c r="Y18" s="214"/>
      <c r="Z18" s="79">
        <f t="shared" si="1"/>
        <v>0</v>
      </c>
    </row>
    <row r="19" spans="2:26" ht="16.5">
      <c r="B19" s="183"/>
      <c r="C19" s="344" t="str">
        <f>'Monthly Spending Plan Summary'!C19</f>
        <v>House cleaning</v>
      </c>
      <c r="D19" s="20"/>
      <c r="E19" s="20"/>
      <c r="F19" s="20"/>
      <c r="G19" s="20"/>
      <c r="H19" s="20"/>
      <c r="I19" s="20"/>
      <c r="J19" s="20"/>
      <c r="K19" s="65"/>
      <c r="L19" s="53">
        <f>'Monthly Spending Plan Summary'!L19</f>
        <v>0</v>
      </c>
      <c r="M19" s="214"/>
      <c r="N19" s="50"/>
      <c r="O19" s="214"/>
      <c r="P19" s="50"/>
      <c r="Q19" s="214"/>
      <c r="R19" s="50"/>
      <c r="S19" s="214"/>
      <c r="T19" s="50"/>
      <c r="U19" s="214"/>
      <c r="V19" s="50"/>
      <c r="W19" s="214"/>
      <c r="X19" s="53">
        <f t="shared" si="0"/>
        <v>0</v>
      </c>
      <c r="Y19" s="214"/>
      <c r="Z19" s="79">
        <f t="shared" si="1"/>
        <v>0</v>
      </c>
    </row>
    <row r="20" spans="2:26" ht="16.5">
      <c r="B20" s="183"/>
      <c r="C20" s="344" t="str">
        <f>'Monthly Spending Plan Summary'!C20</f>
        <v>Telephone/cable/internet</v>
      </c>
      <c r="D20" s="20"/>
      <c r="E20" s="20"/>
      <c r="F20" s="20"/>
      <c r="G20" s="20"/>
      <c r="H20" s="20"/>
      <c r="I20" s="20"/>
      <c r="J20" s="20"/>
      <c r="K20" s="65"/>
      <c r="L20" s="53">
        <f>'Monthly Spending Plan Summary'!L20</f>
        <v>0</v>
      </c>
      <c r="M20" s="214"/>
      <c r="N20" s="50"/>
      <c r="O20" s="214"/>
      <c r="P20" s="50"/>
      <c r="Q20" s="214"/>
      <c r="R20" s="50"/>
      <c r="S20" s="214"/>
      <c r="T20" s="50"/>
      <c r="U20" s="214"/>
      <c r="V20" s="50"/>
      <c r="W20" s="214"/>
      <c r="X20" s="53">
        <f t="shared" si="0"/>
        <v>0</v>
      </c>
      <c r="Y20" s="214"/>
      <c r="Z20" s="79">
        <f t="shared" si="1"/>
        <v>0</v>
      </c>
    </row>
    <row r="21" spans="2:26" ht="16.5">
      <c r="B21" s="183"/>
      <c r="C21" s="344" t="str">
        <f>'Monthly Spending Plan Summary'!C21</f>
        <v>Pool/lawn service</v>
      </c>
      <c r="D21" s="20"/>
      <c r="E21" s="20"/>
      <c r="F21" s="20"/>
      <c r="G21" s="20"/>
      <c r="H21" s="20"/>
      <c r="I21" s="20"/>
      <c r="J21" s="20"/>
      <c r="K21" s="65"/>
      <c r="L21" s="53">
        <f>'Monthly Spending Plan Summary'!L21</f>
        <v>0</v>
      </c>
      <c r="M21" s="214"/>
      <c r="N21" s="50"/>
      <c r="O21" s="214"/>
      <c r="P21" s="50"/>
      <c r="Q21" s="214"/>
      <c r="R21" s="50"/>
      <c r="S21" s="214"/>
      <c r="T21" s="50"/>
      <c r="U21" s="214"/>
      <c r="V21" s="50"/>
      <c r="W21" s="214"/>
      <c r="X21" s="53">
        <f t="shared" si="0"/>
        <v>0</v>
      </c>
      <c r="Y21" s="214"/>
      <c r="Z21" s="79">
        <f t="shared" si="1"/>
        <v>0</v>
      </c>
    </row>
    <row r="22" spans="2:26" ht="16.5">
      <c r="B22" s="183"/>
      <c r="C22" s="344" t="str">
        <f>'Monthly Spending Plan Summary'!C22</f>
        <v>Home/lawn pest  control</v>
      </c>
      <c r="D22" s="20"/>
      <c r="E22" s="20"/>
      <c r="F22" s="20"/>
      <c r="G22" s="20"/>
      <c r="H22" s="20"/>
      <c r="I22" s="20"/>
      <c r="J22" s="22"/>
      <c r="K22" s="65"/>
      <c r="L22" s="53">
        <f>'Monthly Spending Plan Summary'!L22</f>
        <v>0</v>
      </c>
      <c r="M22" s="214"/>
      <c r="N22" s="50"/>
      <c r="O22" s="214"/>
      <c r="P22" s="50"/>
      <c r="Q22" s="214"/>
      <c r="R22" s="50"/>
      <c r="S22" s="214"/>
      <c r="T22" s="50"/>
      <c r="U22" s="214"/>
      <c r="V22" s="50"/>
      <c r="W22" s="214"/>
      <c r="X22" s="53">
        <f t="shared" si="0"/>
        <v>0</v>
      </c>
      <c r="Y22" s="214"/>
      <c r="Z22" s="79">
        <f t="shared" si="1"/>
        <v>0</v>
      </c>
    </row>
    <row r="23" spans="2:26" ht="16.5">
      <c r="B23" s="183"/>
      <c r="C23" s="344" t="str">
        <f>'Monthly Spending Plan Summary'!C23</f>
        <v>Security system</v>
      </c>
      <c r="D23" s="20"/>
      <c r="E23" s="20"/>
      <c r="F23" s="20"/>
      <c r="G23" s="20"/>
      <c r="H23" s="20"/>
      <c r="I23" s="20"/>
      <c r="J23" s="20"/>
      <c r="K23" s="65"/>
      <c r="L23" s="53">
        <f>'Monthly Spending Plan Summary'!L23</f>
        <v>0</v>
      </c>
      <c r="M23" s="214"/>
      <c r="N23" s="50"/>
      <c r="O23" s="214"/>
      <c r="P23" s="50"/>
      <c r="Q23" s="214"/>
      <c r="R23" s="50"/>
      <c r="S23" s="214"/>
      <c r="T23" s="50"/>
      <c r="U23" s="214"/>
      <c r="V23" s="50"/>
      <c r="W23" s="214"/>
      <c r="X23" s="53">
        <f t="shared" si="0"/>
        <v>0</v>
      </c>
      <c r="Y23" s="214"/>
      <c r="Z23" s="79">
        <f t="shared" si="1"/>
        <v>0</v>
      </c>
    </row>
    <row r="24" spans="2:26" ht="16.5">
      <c r="B24" s="183"/>
      <c r="C24" s="344" t="str">
        <f>'Monthly Spending Plan Summary'!C24</f>
        <v>Other (click here)</v>
      </c>
      <c r="D24" s="20"/>
      <c r="E24" s="20"/>
      <c r="F24" s="20"/>
      <c r="G24" s="20"/>
      <c r="H24" s="20"/>
      <c r="I24" s="20"/>
      <c r="J24" s="20"/>
      <c r="K24" s="65"/>
      <c r="L24" s="53">
        <f>'Monthly Spending Plan Summary'!L24</f>
        <v>0</v>
      </c>
      <c r="M24" s="214"/>
      <c r="N24" s="50"/>
      <c r="O24" s="214"/>
      <c r="P24" s="50"/>
      <c r="Q24" s="214"/>
      <c r="R24" s="50"/>
      <c r="S24" s="214"/>
      <c r="T24" s="50"/>
      <c r="U24" s="214"/>
      <c r="V24" s="50"/>
      <c r="W24" s="214"/>
      <c r="X24" s="53">
        <f t="shared" si="0"/>
        <v>0</v>
      </c>
      <c r="Y24" s="214"/>
      <c r="Z24" s="79">
        <f t="shared" si="1"/>
        <v>0</v>
      </c>
    </row>
    <row r="25" spans="2:26" ht="16.5">
      <c r="B25" s="167"/>
      <c r="C25" s="346" t="str">
        <f>'Monthly Spending Plan Summary'!C25</f>
        <v>Other (click here)</v>
      </c>
      <c r="D25" s="276"/>
      <c r="E25" s="276"/>
      <c r="F25" s="276"/>
      <c r="G25" s="276"/>
      <c r="H25" s="276"/>
      <c r="I25" s="276"/>
      <c r="J25" s="69"/>
      <c r="K25" s="65"/>
      <c r="L25" s="222">
        <f>'Monthly Spending Plan Summary'!L25</f>
        <v>0</v>
      </c>
      <c r="M25" s="214"/>
      <c r="N25" s="51"/>
      <c r="O25" s="214"/>
      <c r="P25" s="51"/>
      <c r="Q25" s="214"/>
      <c r="R25" s="51"/>
      <c r="S25" s="214"/>
      <c r="T25" s="51"/>
      <c r="U25" s="214"/>
      <c r="V25" s="51"/>
      <c r="W25" s="214"/>
      <c r="X25" s="222">
        <f t="shared" si="0"/>
        <v>0</v>
      </c>
      <c r="Y25" s="214"/>
      <c r="Z25" s="223">
        <f t="shared" si="1"/>
        <v>0</v>
      </c>
    </row>
    <row r="26" spans="2:26" s="216" customFormat="1" ht="14.25">
      <c r="B26" s="349"/>
      <c r="C26" s="337" t="str">
        <f>'Monthly Spending Plan Summary'!C26</f>
        <v>  Subtotal</v>
      </c>
      <c r="D26" s="19"/>
      <c r="E26" s="19"/>
      <c r="F26" s="19"/>
      <c r="G26" s="19"/>
      <c r="H26" s="19"/>
      <c r="I26" s="19"/>
      <c r="J26" s="19"/>
      <c r="K26" s="104"/>
      <c r="L26" s="46">
        <f>'Monthly Spending Plan Summary'!L26</f>
        <v>0</v>
      </c>
      <c r="M26" s="215"/>
      <c r="N26" s="46">
        <f>SUM(N15:N25)</f>
        <v>0</v>
      </c>
      <c r="O26" s="215"/>
      <c r="P26" s="46">
        <f aca="true" t="shared" si="2" ref="P26:V26">SUM(P15:P25)</f>
        <v>0</v>
      </c>
      <c r="Q26" s="215">
        <f t="shared" si="2"/>
        <v>0</v>
      </c>
      <c r="R26" s="46">
        <f t="shared" si="2"/>
        <v>0</v>
      </c>
      <c r="S26" s="215">
        <f t="shared" si="2"/>
        <v>0</v>
      </c>
      <c r="T26" s="46">
        <f t="shared" si="2"/>
        <v>0</v>
      </c>
      <c r="U26" s="215">
        <f t="shared" si="2"/>
        <v>0</v>
      </c>
      <c r="V26" s="46">
        <f t="shared" si="2"/>
        <v>0</v>
      </c>
      <c r="W26" s="215"/>
      <c r="X26" s="46">
        <f t="shared" si="0"/>
        <v>0</v>
      </c>
      <c r="Y26" s="215"/>
      <c r="Z26" s="73">
        <f t="shared" si="1"/>
        <v>0</v>
      </c>
    </row>
    <row r="27" spans="3:26" s="4" customFormat="1" ht="7.5" customHeight="1">
      <c r="C27" s="88"/>
      <c r="D27" s="10"/>
      <c r="E27" s="10"/>
      <c r="F27" s="10"/>
      <c r="G27" s="10"/>
      <c r="H27" s="10"/>
      <c r="I27" s="10"/>
      <c r="J27" s="10"/>
      <c r="K27" s="67"/>
      <c r="L27" s="52"/>
      <c r="M27" s="214"/>
      <c r="N27" s="52"/>
      <c r="O27" s="214"/>
      <c r="P27" s="52"/>
      <c r="Q27" s="214"/>
      <c r="R27" s="52"/>
      <c r="S27" s="214"/>
      <c r="T27" s="52"/>
      <c r="U27" s="214"/>
      <c r="V27" s="52"/>
      <c r="W27" s="214"/>
      <c r="X27" s="52"/>
      <c r="Y27" s="214"/>
      <c r="Z27" s="52"/>
    </row>
    <row r="28" spans="2:26" s="221" customFormat="1" ht="30.75" customHeight="1">
      <c r="B28" s="347"/>
      <c r="C28" s="83" t="str">
        <f>'Monthly Spending Plan Summary'!C28</f>
        <v>Auto Expenses</v>
      </c>
      <c r="D28" s="83"/>
      <c r="E28" s="83"/>
      <c r="F28" s="83"/>
      <c r="G28" s="83"/>
      <c r="H28" s="83"/>
      <c r="I28" s="83"/>
      <c r="J28" s="83"/>
      <c r="K28" s="85">
        <f>'Monthly Spending Plan Summary'!K28:S28</f>
        <v>0</v>
      </c>
      <c r="L28" s="264" t="s">
        <v>14</v>
      </c>
      <c r="M28" s="264"/>
      <c r="N28" s="264" t="s">
        <v>15</v>
      </c>
      <c r="O28" s="264"/>
      <c r="P28" s="264" t="s">
        <v>16</v>
      </c>
      <c r="Q28" s="264"/>
      <c r="R28" s="264" t="s">
        <v>17</v>
      </c>
      <c r="S28" s="264"/>
      <c r="T28" s="264" t="s">
        <v>18</v>
      </c>
      <c r="U28" s="264"/>
      <c r="V28" s="264" t="s">
        <v>19</v>
      </c>
      <c r="W28" s="265"/>
      <c r="X28" s="266" t="s">
        <v>128</v>
      </c>
      <c r="Y28" s="211"/>
      <c r="Z28" s="212" t="s">
        <v>129</v>
      </c>
    </row>
    <row r="29" spans="2:26" ht="16.5">
      <c r="B29" s="321"/>
      <c r="C29" s="345" t="str">
        <f>'Monthly Spending Plan Summary'!C29</f>
        <v>Gas  $</v>
      </c>
      <c r="D29" s="434">
        <f>SUM('Monthly Spending Plan Summary'!D29:E29)</f>
        <v>0</v>
      </c>
      <c r="E29" s="434"/>
      <c r="F29" s="77"/>
      <c r="G29" s="77" t="str">
        <f>'Monthly Spending Plan Summary'!G29</f>
        <v>Oil  $</v>
      </c>
      <c r="H29" s="434">
        <f>SUM('Monthly Spending Plan Summary'!H29:I29)</f>
        <v>0</v>
      </c>
      <c r="I29" s="434"/>
      <c r="J29" s="77"/>
      <c r="K29" s="65"/>
      <c r="L29" s="45">
        <f>'Monthly Spending Plan Summary'!L29</f>
        <v>0</v>
      </c>
      <c r="M29" s="214"/>
      <c r="N29" s="47"/>
      <c r="O29" s="214"/>
      <c r="P29" s="47"/>
      <c r="Q29" s="214"/>
      <c r="R29" s="47"/>
      <c r="S29" s="214"/>
      <c r="T29" s="47"/>
      <c r="U29" s="214"/>
      <c r="V29" s="47"/>
      <c r="W29" s="214"/>
      <c r="X29" s="45">
        <f t="shared" si="0"/>
        <v>0</v>
      </c>
      <c r="Y29" s="214"/>
      <c r="Z29" s="72">
        <f>L29-X29</f>
        <v>0</v>
      </c>
    </row>
    <row r="30" spans="2:26" ht="16.5">
      <c r="B30" s="183"/>
      <c r="C30" s="344" t="str">
        <f>'Monthly Spending Plan Summary'!C30</f>
        <v>Auto insurance</v>
      </c>
      <c r="D30" s="20"/>
      <c r="E30" s="20"/>
      <c r="F30" s="20"/>
      <c r="G30" s="20"/>
      <c r="H30" s="20"/>
      <c r="I30" s="20"/>
      <c r="J30" s="20"/>
      <c r="K30" s="65"/>
      <c r="L30" s="53">
        <f>'Monthly Spending Plan Summary'!L30</f>
        <v>0</v>
      </c>
      <c r="M30" s="214"/>
      <c r="N30" s="50"/>
      <c r="O30" s="214"/>
      <c r="P30" s="50"/>
      <c r="Q30" s="214"/>
      <c r="R30" s="50"/>
      <c r="S30" s="214"/>
      <c r="T30" s="50"/>
      <c r="U30" s="214"/>
      <c r="V30" s="50"/>
      <c r="W30" s="214"/>
      <c r="X30" s="53">
        <f t="shared" si="0"/>
        <v>0</v>
      </c>
      <c r="Y30" s="214"/>
      <c r="Z30" s="79">
        <f>L30-X30</f>
        <v>0</v>
      </c>
    </row>
    <row r="31" spans="2:26" ht="16.5">
      <c r="B31" s="183"/>
      <c r="C31" s="344" t="str">
        <f>'Monthly Spending Plan Summary'!C31</f>
        <v>Other (click here)</v>
      </c>
      <c r="D31" s="20"/>
      <c r="E31" s="20"/>
      <c r="F31" s="20"/>
      <c r="G31" s="20"/>
      <c r="H31" s="20"/>
      <c r="I31" s="20"/>
      <c r="J31" s="20"/>
      <c r="K31" s="65"/>
      <c r="L31" s="53">
        <f>'Monthly Spending Plan Summary'!L31</f>
        <v>0</v>
      </c>
      <c r="M31" s="214"/>
      <c r="N31" s="50"/>
      <c r="O31" s="214"/>
      <c r="P31" s="50"/>
      <c r="Q31" s="214"/>
      <c r="R31" s="50"/>
      <c r="S31" s="214"/>
      <c r="T31" s="50"/>
      <c r="U31" s="214"/>
      <c r="V31" s="50"/>
      <c r="W31" s="214"/>
      <c r="X31" s="53">
        <f t="shared" si="0"/>
        <v>0</v>
      </c>
      <c r="Y31" s="214"/>
      <c r="Z31" s="79">
        <f>L31-X31</f>
        <v>0</v>
      </c>
    </row>
    <row r="32" spans="2:26" ht="16.5">
      <c r="B32" s="167"/>
      <c r="C32" s="346" t="str">
        <f>'Monthly Spending Plan Summary'!C32</f>
        <v>Other (click here)</v>
      </c>
      <c r="D32" s="276"/>
      <c r="E32" s="276"/>
      <c r="F32" s="276"/>
      <c r="G32" s="276"/>
      <c r="H32" s="276"/>
      <c r="I32" s="276"/>
      <c r="J32" s="69"/>
      <c r="K32" s="65"/>
      <c r="L32" s="222">
        <f>'Monthly Spending Plan Summary'!L32</f>
        <v>0</v>
      </c>
      <c r="M32" s="214"/>
      <c r="N32" s="51"/>
      <c r="O32" s="214"/>
      <c r="P32" s="51"/>
      <c r="Q32" s="214"/>
      <c r="R32" s="51"/>
      <c r="S32" s="214"/>
      <c r="T32" s="51"/>
      <c r="U32" s="214"/>
      <c r="V32" s="51"/>
      <c r="W32" s="214"/>
      <c r="X32" s="222">
        <f t="shared" si="0"/>
        <v>0</v>
      </c>
      <c r="Y32" s="214"/>
      <c r="Z32" s="223">
        <f>L32-X32</f>
        <v>0</v>
      </c>
    </row>
    <row r="33" spans="2:26" s="216" customFormat="1" ht="14.25">
      <c r="B33" s="349"/>
      <c r="C33" s="337" t="str">
        <f>'Monthly Spending Plan Summary'!C33</f>
        <v>  Subtotal</v>
      </c>
      <c r="D33" s="19"/>
      <c r="E33" s="19"/>
      <c r="F33" s="19"/>
      <c r="G33" s="19"/>
      <c r="H33" s="19"/>
      <c r="I33" s="19"/>
      <c r="J33" s="19"/>
      <c r="K33" s="104"/>
      <c r="L33" s="46">
        <f>'Monthly Spending Plan Summary'!L33</f>
        <v>0</v>
      </c>
      <c r="M33" s="215"/>
      <c r="N33" s="46">
        <f>SUM(N29:N32)</f>
        <v>0</v>
      </c>
      <c r="O33" s="215"/>
      <c r="P33" s="46">
        <f>SUM(P29:P32)</f>
        <v>0</v>
      </c>
      <c r="Q33" s="215"/>
      <c r="R33" s="46">
        <f>SUM(R29:R32)</f>
        <v>0</v>
      </c>
      <c r="S33" s="215"/>
      <c r="T33" s="46">
        <f>SUM(T29:T32)</f>
        <v>0</v>
      </c>
      <c r="U33" s="215"/>
      <c r="V33" s="46">
        <f>SUM(V29:V32)</f>
        <v>0</v>
      </c>
      <c r="W33" s="215"/>
      <c r="X33" s="46">
        <f t="shared" si="0"/>
        <v>0</v>
      </c>
      <c r="Y33" s="215"/>
      <c r="Z33" s="73">
        <f>L33-X33</f>
        <v>0</v>
      </c>
    </row>
    <row r="34" spans="3:26" s="4" customFormat="1" ht="7.5" customHeight="1">
      <c r="C34" s="88"/>
      <c r="D34" s="10"/>
      <c r="E34" s="10"/>
      <c r="F34" s="10"/>
      <c r="G34" s="10"/>
      <c r="H34" s="10"/>
      <c r="I34" s="10"/>
      <c r="J34" s="10"/>
      <c r="K34" s="67"/>
      <c r="L34" s="52"/>
      <c r="M34" s="214"/>
      <c r="N34" s="52"/>
      <c r="O34" s="214"/>
      <c r="P34" s="52"/>
      <c r="Q34" s="214"/>
      <c r="R34" s="52"/>
      <c r="S34" s="214"/>
      <c r="T34" s="52"/>
      <c r="U34" s="214"/>
      <c r="V34" s="52"/>
      <c r="W34" s="214"/>
      <c r="X34" s="52"/>
      <c r="Y34" s="214"/>
      <c r="Z34" s="52"/>
    </row>
    <row r="35" spans="2:26" s="221" customFormat="1" ht="30.75" customHeight="1">
      <c r="B35" s="347"/>
      <c r="C35" s="83" t="str">
        <f>'Monthly Spending Plan Summary'!C35</f>
        <v>Children's Expenses</v>
      </c>
      <c r="D35" s="83"/>
      <c r="E35" s="83"/>
      <c r="F35" s="83"/>
      <c r="G35" s="83"/>
      <c r="H35" s="83"/>
      <c r="I35" s="83"/>
      <c r="J35" s="83"/>
      <c r="K35" s="84">
        <f>'Monthly Spending Plan Summary'!K35:S35</f>
        <v>0</v>
      </c>
      <c r="L35" s="264" t="s">
        <v>14</v>
      </c>
      <c r="M35" s="264"/>
      <c r="N35" s="264" t="s">
        <v>15</v>
      </c>
      <c r="O35" s="264"/>
      <c r="P35" s="264" t="s">
        <v>16</v>
      </c>
      <c r="Q35" s="264"/>
      <c r="R35" s="264" t="s">
        <v>17</v>
      </c>
      <c r="S35" s="264"/>
      <c r="T35" s="264" t="s">
        <v>18</v>
      </c>
      <c r="U35" s="264"/>
      <c r="V35" s="264" t="s">
        <v>19</v>
      </c>
      <c r="W35" s="265"/>
      <c r="X35" s="266" t="s">
        <v>128</v>
      </c>
      <c r="Y35" s="211"/>
      <c r="Z35" s="212" t="s">
        <v>129</v>
      </c>
    </row>
    <row r="36" spans="2:26" ht="16.5">
      <c r="B36" s="321"/>
      <c r="C36" s="344" t="str">
        <f>'Monthly Spending Plan Summary'!C36</f>
        <v>School tuition</v>
      </c>
      <c r="D36" s="20"/>
      <c r="E36" s="20"/>
      <c r="F36" s="20"/>
      <c r="G36" s="20"/>
      <c r="H36" s="20"/>
      <c r="I36" s="20"/>
      <c r="J36" s="20"/>
      <c r="K36" s="65"/>
      <c r="L36" s="45">
        <f>'Monthly Spending Plan Summary'!L36</f>
        <v>0</v>
      </c>
      <c r="M36" s="214"/>
      <c r="N36" s="47"/>
      <c r="O36" s="214"/>
      <c r="P36" s="47"/>
      <c r="Q36" s="214"/>
      <c r="R36" s="47"/>
      <c r="S36" s="214"/>
      <c r="T36" s="47"/>
      <c r="U36" s="214"/>
      <c r="V36" s="47"/>
      <c r="W36" s="214"/>
      <c r="X36" s="45">
        <f t="shared" si="0"/>
        <v>0</v>
      </c>
      <c r="Y36" s="214"/>
      <c r="Z36" s="72">
        <f aca="true" t="shared" si="3" ref="Z36:Z47">L36-X36</f>
        <v>0</v>
      </c>
    </row>
    <row r="37" spans="2:26" ht="16.5">
      <c r="B37" s="183"/>
      <c r="C37" s="344" t="str">
        <f>'Monthly Spending Plan Summary'!C37</f>
        <v>School supplies/expenses/field trips</v>
      </c>
      <c r="D37" s="20"/>
      <c r="E37" s="20"/>
      <c r="F37" s="20"/>
      <c r="G37" s="20"/>
      <c r="H37" s="20"/>
      <c r="I37" s="20"/>
      <c r="J37" s="20"/>
      <c r="K37" s="65"/>
      <c r="L37" s="53">
        <f>'Monthly Spending Plan Summary'!L37</f>
        <v>0</v>
      </c>
      <c r="M37" s="214"/>
      <c r="N37" s="50"/>
      <c r="O37" s="214"/>
      <c r="P37" s="50"/>
      <c r="Q37" s="214"/>
      <c r="R37" s="50"/>
      <c r="S37" s="214"/>
      <c r="T37" s="50"/>
      <c r="U37" s="214"/>
      <c r="V37" s="50"/>
      <c r="W37" s="214"/>
      <c r="X37" s="53">
        <f t="shared" si="0"/>
        <v>0</v>
      </c>
      <c r="Y37" s="214"/>
      <c r="Z37" s="79">
        <f t="shared" si="3"/>
        <v>0</v>
      </c>
    </row>
    <row r="38" spans="2:26" ht="16.5">
      <c r="B38" s="183"/>
      <c r="C38" s="344" t="str">
        <f>'Monthly Spending Plan Summary'!C38</f>
        <v>Lunch money</v>
      </c>
      <c r="D38" s="20"/>
      <c r="E38" s="20"/>
      <c r="F38" s="20"/>
      <c r="G38" s="20"/>
      <c r="H38" s="20"/>
      <c r="I38" s="20"/>
      <c r="J38" s="20"/>
      <c r="K38" s="65"/>
      <c r="L38" s="53">
        <f>'Monthly Spending Plan Summary'!L38</f>
        <v>0</v>
      </c>
      <c r="M38" s="214"/>
      <c r="N38" s="50"/>
      <c r="O38" s="214"/>
      <c r="P38" s="50"/>
      <c r="Q38" s="214"/>
      <c r="R38" s="50"/>
      <c r="S38" s="214"/>
      <c r="T38" s="50"/>
      <c r="U38" s="214"/>
      <c r="V38" s="50"/>
      <c r="W38" s="214"/>
      <c r="X38" s="53">
        <f t="shared" si="0"/>
        <v>0</v>
      </c>
      <c r="Y38" s="214"/>
      <c r="Z38" s="79">
        <f t="shared" si="3"/>
        <v>0</v>
      </c>
    </row>
    <row r="39" spans="2:26" ht="16.5">
      <c r="B39" s="183"/>
      <c r="C39" s="344" t="str">
        <f>'Monthly Spending Plan Summary'!C39</f>
        <v>Activities/sports/clubs/camp</v>
      </c>
      <c r="D39" s="20"/>
      <c r="E39" s="20"/>
      <c r="F39" s="20"/>
      <c r="G39" s="20"/>
      <c r="H39" s="20"/>
      <c r="I39" s="20"/>
      <c r="J39" s="20"/>
      <c r="K39" s="65"/>
      <c r="L39" s="53">
        <f>'Monthly Spending Plan Summary'!L39</f>
        <v>0</v>
      </c>
      <c r="M39" s="214"/>
      <c r="N39" s="50"/>
      <c r="O39" s="214"/>
      <c r="P39" s="50"/>
      <c r="Q39" s="214"/>
      <c r="R39" s="50"/>
      <c r="S39" s="214"/>
      <c r="T39" s="50"/>
      <c r="U39" s="214"/>
      <c r="V39" s="50"/>
      <c r="W39" s="214"/>
      <c r="X39" s="53">
        <f t="shared" si="0"/>
        <v>0</v>
      </c>
      <c r="Y39" s="214"/>
      <c r="Z39" s="79">
        <f t="shared" si="3"/>
        <v>0</v>
      </c>
    </row>
    <row r="40" spans="2:26" ht="16.5">
      <c r="B40" s="183"/>
      <c r="C40" s="344" t="str">
        <f>'Monthly Spending Plan Summary'!C40</f>
        <v>College</v>
      </c>
      <c r="D40" s="20"/>
      <c r="E40" s="20"/>
      <c r="F40" s="20"/>
      <c r="G40" s="20"/>
      <c r="H40" s="20"/>
      <c r="I40" s="20"/>
      <c r="J40" s="20"/>
      <c r="K40" s="65"/>
      <c r="L40" s="53">
        <f>'Monthly Spending Plan Summary'!L40</f>
        <v>0</v>
      </c>
      <c r="M40" s="214"/>
      <c r="N40" s="50"/>
      <c r="O40" s="214"/>
      <c r="P40" s="50"/>
      <c r="Q40" s="214"/>
      <c r="R40" s="50"/>
      <c r="S40" s="214"/>
      <c r="T40" s="50"/>
      <c r="U40" s="214"/>
      <c r="V40" s="50"/>
      <c r="W40" s="214"/>
      <c r="X40" s="53">
        <f t="shared" si="0"/>
        <v>0</v>
      </c>
      <c r="Y40" s="214"/>
      <c r="Z40" s="79">
        <f t="shared" si="3"/>
        <v>0</v>
      </c>
    </row>
    <row r="41" spans="2:26" ht="16.5">
      <c r="B41" s="183"/>
      <c r="C41" s="344" t="str">
        <f>'Monthly Spending Plan Summary'!C41</f>
        <v>Haircuts/personal care</v>
      </c>
      <c r="D41" s="20"/>
      <c r="E41" s="20"/>
      <c r="F41" s="20"/>
      <c r="G41" s="20"/>
      <c r="H41" s="20"/>
      <c r="I41" s="20"/>
      <c r="J41" s="20"/>
      <c r="K41" s="65"/>
      <c r="L41" s="53">
        <f>'Monthly Spending Plan Summary'!L41</f>
        <v>0</v>
      </c>
      <c r="M41" s="214"/>
      <c r="N41" s="50"/>
      <c r="O41" s="214"/>
      <c r="P41" s="50"/>
      <c r="Q41" s="214"/>
      <c r="R41" s="50"/>
      <c r="S41" s="214"/>
      <c r="T41" s="50"/>
      <c r="U41" s="214"/>
      <c r="V41" s="50"/>
      <c r="W41" s="214"/>
      <c r="X41" s="53">
        <f t="shared" si="0"/>
        <v>0</v>
      </c>
      <c r="Y41" s="214"/>
      <c r="Z41" s="79">
        <f t="shared" si="3"/>
        <v>0</v>
      </c>
    </row>
    <row r="42" spans="2:26" ht="16.5">
      <c r="B42" s="183"/>
      <c r="C42" s="344" t="str">
        <f>'Monthly Spending Plan Summary'!C42</f>
        <v>Orthodontics</v>
      </c>
      <c r="D42" s="20"/>
      <c r="E42" s="20"/>
      <c r="F42" s="20"/>
      <c r="G42" s="20"/>
      <c r="H42" s="20"/>
      <c r="I42" s="20"/>
      <c r="J42" s="20"/>
      <c r="K42" s="65"/>
      <c r="L42" s="53">
        <f>'Monthly Spending Plan Summary'!L42</f>
        <v>0</v>
      </c>
      <c r="M42" s="214"/>
      <c r="N42" s="50"/>
      <c r="O42" s="214"/>
      <c r="P42" s="50"/>
      <c r="Q42" s="214"/>
      <c r="R42" s="50"/>
      <c r="S42" s="214"/>
      <c r="T42" s="50"/>
      <c r="U42" s="214"/>
      <c r="V42" s="50"/>
      <c r="W42" s="214"/>
      <c r="X42" s="53">
        <f t="shared" si="0"/>
        <v>0</v>
      </c>
      <c r="Y42" s="214"/>
      <c r="Z42" s="79">
        <f t="shared" si="3"/>
        <v>0</v>
      </c>
    </row>
    <row r="43" spans="2:26" ht="16.5">
      <c r="B43" s="183"/>
      <c r="C43" s="344" t="str">
        <f>'Monthly Spending Plan Summary'!C43</f>
        <v>Child care</v>
      </c>
      <c r="D43" s="20"/>
      <c r="E43" s="20"/>
      <c r="F43" s="20"/>
      <c r="G43" s="20"/>
      <c r="H43" s="20"/>
      <c r="I43" s="20"/>
      <c r="J43" s="20"/>
      <c r="K43" s="65"/>
      <c r="L43" s="53">
        <f>'Monthly Spending Plan Summary'!L43</f>
        <v>0</v>
      </c>
      <c r="M43" s="214"/>
      <c r="N43" s="50"/>
      <c r="O43" s="214"/>
      <c r="P43" s="50"/>
      <c r="Q43" s="214"/>
      <c r="R43" s="50"/>
      <c r="S43" s="214"/>
      <c r="T43" s="50"/>
      <c r="U43" s="214"/>
      <c r="V43" s="50"/>
      <c r="W43" s="214"/>
      <c r="X43" s="53">
        <f t="shared" si="0"/>
        <v>0</v>
      </c>
      <c r="Y43" s="214"/>
      <c r="Z43" s="79">
        <f t="shared" si="3"/>
        <v>0</v>
      </c>
    </row>
    <row r="44" spans="2:26" ht="16.5">
      <c r="B44" s="183"/>
      <c r="C44" s="344" t="str">
        <f>'Monthly Spending Plan Summary'!C44</f>
        <v>Diapers/formula</v>
      </c>
      <c r="D44" s="20"/>
      <c r="E44" s="20"/>
      <c r="F44" s="20"/>
      <c r="G44" s="20"/>
      <c r="H44" s="20"/>
      <c r="I44" s="20"/>
      <c r="J44" s="20"/>
      <c r="K44" s="65"/>
      <c r="L44" s="53">
        <f>'Monthly Spending Plan Summary'!L44</f>
        <v>0</v>
      </c>
      <c r="M44" s="214"/>
      <c r="N44" s="50"/>
      <c r="O44" s="214"/>
      <c r="P44" s="50"/>
      <c r="Q44" s="214"/>
      <c r="R44" s="50"/>
      <c r="S44" s="214"/>
      <c r="T44" s="50"/>
      <c r="U44" s="214"/>
      <c r="V44" s="50"/>
      <c r="W44" s="214"/>
      <c r="X44" s="53">
        <f t="shared" si="0"/>
        <v>0</v>
      </c>
      <c r="Y44" s="214"/>
      <c r="Z44" s="79">
        <f t="shared" si="3"/>
        <v>0</v>
      </c>
    </row>
    <row r="45" spans="2:26" ht="16.5">
      <c r="B45" s="183"/>
      <c r="C45" s="344" t="str">
        <f>'Monthly Spending Plan Summary'!C45</f>
        <v>Other (click here)</v>
      </c>
      <c r="D45" s="20"/>
      <c r="E45" s="20"/>
      <c r="F45" s="20"/>
      <c r="G45" s="20"/>
      <c r="H45" s="20"/>
      <c r="I45" s="20"/>
      <c r="J45" s="20"/>
      <c r="K45" s="65"/>
      <c r="L45" s="53">
        <f>'Monthly Spending Plan Summary'!L45</f>
        <v>0</v>
      </c>
      <c r="M45" s="214"/>
      <c r="N45" s="50"/>
      <c r="O45" s="214"/>
      <c r="P45" s="50"/>
      <c r="Q45" s="214"/>
      <c r="R45" s="50"/>
      <c r="S45" s="214"/>
      <c r="T45" s="50"/>
      <c r="U45" s="214"/>
      <c r="V45" s="50"/>
      <c r="W45" s="214"/>
      <c r="X45" s="53">
        <f t="shared" si="0"/>
        <v>0</v>
      </c>
      <c r="Y45" s="214"/>
      <c r="Z45" s="79">
        <f t="shared" si="3"/>
        <v>0</v>
      </c>
    </row>
    <row r="46" spans="2:26" ht="16.5">
      <c r="B46" s="167"/>
      <c r="C46" s="344" t="str">
        <f>'Monthly Spending Plan Summary'!C46</f>
        <v>Other (click here)</v>
      </c>
      <c r="D46" s="276"/>
      <c r="E46" s="276"/>
      <c r="F46" s="276"/>
      <c r="G46" s="276"/>
      <c r="H46" s="276"/>
      <c r="I46" s="276"/>
      <c r="J46" s="20"/>
      <c r="K46" s="65"/>
      <c r="L46" s="222">
        <f>'Monthly Spending Plan Summary'!L46</f>
        <v>0</v>
      </c>
      <c r="M46" s="214"/>
      <c r="N46" s="51"/>
      <c r="O46" s="214"/>
      <c r="P46" s="51"/>
      <c r="Q46" s="214"/>
      <c r="R46" s="51"/>
      <c r="S46" s="214"/>
      <c r="T46" s="51"/>
      <c r="U46" s="214"/>
      <c r="V46" s="51"/>
      <c r="W46" s="214"/>
      <c r="X46" s="222">
        <f t="shared" si="0"/>
        <v>0</v>
      </c>
      <c r="Y46" s="214"/>
      <c r="Z46" s="223">
        <f t="shared" si="3"/>
        <v>0</v>
      </c>
    </row>
    <row r="47" spans="2:26" s="216" customFormat="1" ht="14.25">
      <c r="B47" s="349"/>
      <c r="C47" s="338" t="str">
        <f>'Monthly Spending Plan Summary'!C47</f>
        <v>  Subtotal</v>
      </c>
      <c r="D47" s="74"/>
      <c r="E47" s="74"/>
      <c r="F47" s="74"/>
      <c r="G47" s="74"/>
      <c r="H47" s="74"/>
      <c r="I47" s="74"/>
      <c r="J47" s="74"/>
      <c r="K47" s="104"/>
      <c r="L47" s="46">
        <f>'Monthly Spending Plan Summary'!L47</f>
        <v>0</v>
      </c>
      <c r="M47" s="215"/>
      <c r="N47" s="46">
        <f>SUM(N36:N46)</f>
        <v>0</v>
      </c>
      <c r="O47" s="215"/>
      <c r="P47" s="46">
        <f>SUM(P36:P46)</f>
        <v>0</v>
      </c>
      <c r="Q47" s="215"/>
      <c r="R47" s="46">
        <f>SUM(R36:R46)</f>
        <v>0</v>
      </c>
      <c r="S47" s="215"/>
      <c r="T47" s="46">
        <f>SUM(T36:T46)</f>
        <v>0</v>
      </c>
      <c r="U47" s="215"/>
      <c r="V47" s="46">
        <f>SUM(V36:V46)</f>
        <v>0</v>
      </c>
      <c r="W47" s="215"/>
      <c r="X47" s="46">
        <f t="shared" si="0"/>
        <v>0</v>
      </c>
      <c r="Y47" s="215"/>
      <c r="Z47" s="73">
        <f t="shared" si="3"/>
        <v>0</v>
      </c>
    </row>
    <row r="48" spans="3:26" s="4" customFormat="1" ht="7.5" customHeight="1">
      <c r="C48" s="87"/>
      <c r="D48" s="7"/>
      <c r="E48" s="7"/>
      <c r="F48" s="7"/>
      <c r="G48" s="7"/>
      <c r="H48" s="7"/>
      <c r="I48" s="7"/>
      <c r="J48" s="7"/>
      <c r="K48" s="224"/>
      <c r="L48" s="225"/>
      <c r="M48" s="214"/>
      <c r="N48" s="225"/>
      <c r="O48" s="214"/>
      <c r="P48" s="225"/>
      <c r="Q48" s="214"/>
      <c r="R48" s="225"/>
      <c r="S48" s="214"/>
      <c r="T48" s="225"/>
      <c r="U48" s="214"/>
      <c r="V48" s="225"/>
      <c r="W48" s="214"/>
      <c r="X48" s="225"/>
      <c r="Y48" s="214"/>
      <c r="Z48" s="225"/>
    </row>
    <row r="49" spans="2:26" s="221" customFormat="1" ht="30.75" customHeight="1">
      <c r="B49" s="347"/>
      <c r="C49" s="83" t="str">
        <f>'Monthly Spending Plan Summary'!O4</f>
        <v>Insurance Expense</v>
      </c>
      <c r="D49" s="83"/>
      <c r="E49" s="83"/>
      <c r="F49" s="83"/>
      <c r="G49" s="83"/>
      <c r="H49" s="83"/>
      <c r="I49" s="83"/>
      <c r="J49" s="83"/>
      <c r="K49" s="84">
        <f>'Monthly Spending Plan Summary'!W4</f>
        <v>0</v>
      </c>
      <c r="L49" s="264" t="s">
        <v>14</v>
      </c>
      <c r="M49" s="264"/>
      <c r="N49" s="264" t="s">
        <v>15</v>
      </c>
      <c r="O49" s="264"/>
      <c r="P49" s="264" t="s">
        <v>16</v>
      </c>
      <c r="Q49" s="264"/>
      <c r="R49" s="264" t="s">
        <v>17</v>
      </c>
      <c r="S49" s="264"/>
      <c r="T49" s="264" t="s">
        <v>18</v>
      </c>
      <c r="U49" s="264"/>
      <c r="V49" s="264" t="s">
        <v>19</v>
      </c>
      <c r="W49" s="265"/>
      <c r="X49" s="266" t="s">
        <v>128</v>
      </c>
      <c r="Y49" s="211"/>
      <c r="Z49" s="212" t="s">
        <v>129</v>
      </c>
    </row>
    <row r="50" spans="2:26" ht="16.5">
      <c r="B50" s="321"/>
      <c r="C50" s="344" t="str">
        <f>'Monthly Spending Plan Summary'!$O5</f>
        <v>Health/life/dental/vision premiums</v>
      </c>
      <c r="D50" s="20"/>
      <c r="E50" s="20"/>
      <c r="F50" s="20"/>
      <c r="G50" s="20"/>
      <c r="H50" s="20"/>
      <c r="I50" s="20"/>
      <c r="J50" s="20"/>
      <c r="K50" s="65"/>
      <c r="L50" s="45">
        <f>'Monthly Spending Plan Summary'!$X5</f>
        <v>0</v>
      </c>
      <c r="M50" s="214"/>
      <c r="N50" s="47"/>
      <c r="O50" s="214"/>
      <c r="P50" s="47"/>
      <c r="Q50" s="214"/>
      <c r="R50" s="47"/>
      <c r="S50" s="214"/>
      <c r="T50" s="47"/>
      <c r="U50" s="214"/>
      <c r="V50" s="47"/>
      <c r="W50" s="214"/>
      <c r="X50" s="45">
        <f t="shared" si="0"/>
        <v>0</v>
      </c>
      <c r="Y50" s="214"/>
      <c r="Z50" s="72">
        <f>L50-X50</f>
        <v>0</v>
      </c>
    </row>
    <row r="51" spans="2:26" ht="16.5">
      <c r="B51" s="167"/>
      <c r="C51" s="344" t="str">
        <f>'Monthly Spending Plan Summary'!$O6</f>
        <v>Other (click here)</v>
      </c>
      <c r="D51" s="276"/>
      <c r="E51" s="276"/>
      <c r="F51" s="276"/>
      <c r="G51" s="276"/>
      <c r="H51" s="276"/>
      <c r="I51" s="276"/>
      <c r="J51" s="20"/>
      <c r="K51" s="65">
        <f>'Monthly Spending Plan Summary'!W6</f>
        <v>0</v>
      </c>
      <c r="L51" s="222">
        <f>'Monthly Spending Plan Summary'!$X6</f>
        <v>0</v>
      </c>
      <c r="M51" s="214"/>
      <c r="N51" s="51"/>
      <c r="O51" s="214"/>
      <c r="P51" s="51"/>
      <c r="Q51" s="214"/>
      <c r="R51" s="51"/>
      <c r="S51" s="214"/>
      <c r="T51" s="51"/>
      <c r="U51" s="214"/>
      <c r="V51" s="51"/>
      <c r="W51" s="214"/>
      <c r="X51" s="222">
        <f t="shared" si="0"/>
        <v>0</v>
      </c>
      <c r="Y51" s="214"/>
      <c r="Z51" s="223">
        <f>L51-X51</f>
        <v>0</v>
      </c>
    </row>
    <row r="52" spans="2:26" s="216" customFormat="1" ht="14.25">
      <c r="B52" s="349"/>
      <c r="C52" s="338" t="str">
        <f>'Monthly Spending Plan Summary'!$O7</f>
        <v>  Subtotal</v>
      </c>
      <c r="D52" s="74"/>
      <c r="E52" s="74"/>
      <c r="F52" s="74"/>
      <c r="G52" s="74"/>
      <c r="H52" s="74"/>
      <c r="I52" s="74"/>
      <c r="J52" s="74"/>
      <c r="K52" s="104"/>
      <c r="L52" s="46">
        <f>'Monthly Spending Plan Summary'!$X7</f>
        <v>0</v>
      </c>
      <c r="M52" s="215"/>
      <c r="N52" s="46">
        <f>SUM(N50:N51)</f>
        <v>0</v>
      </c>
      <c r="O52" s="215"/>
      <c r="P52" s="46">
        <f>SUM(P50:P51)</f>
        <v>0</v>
      </c>
      <c r="Q52" s="215"/>
      <c r="R52" s="46">
        <f>SUM(R50:R51)</f>
        <v>0</v>
      </c>
      <c r="S52" s="215"/>
      <c r="T52" s="46">
        <f>SUM(T50:T51)</f>
        <v>0</v>
      </c>
      <c r="U52" s="215"/>
      <c r="V52" s="46">
        <f>SUM(V50:V51)</f>
        <v>0</v>
      </c>
      <c r="W52" s="215"/>
      <c r="X52" s="46">
        <f t="shared" si="0"/>
        <v>0</v>
      </c>
      <c r="Y52" s="215"/>
      <c r="Z52" s="73">
        <f>L52-X52</f>
        <v>0</v>
      </c>
    </row>
    <row r="53" spans="3:26" s="4" customFormat="1" ht="7.5" customHeight="1">
      <c r="C53" s="88"/>
      <c r="K53" s="65"/>
      <c r="L53" s="54"/>
      <c r="M53" s="214"/>
      <c r="N53" s="54"/>
      <c r="O53" s="214"/>
      <c r="P53" s="54"/>
      <c r="Q53" s="214"/>
      <c r="R53" s="54"/>
      <c r="S53" s="214"/>
      <c r="T53" s="54"/>
      <c r="U53" s="214"/>
      <c r="V53" s="54"/>
      <c r="W53" s="214"/>
      <c r="X53" s="54"/>
      <c r="Y53" s="214"/>
      <c r="Z53" s="54"/>
    </row>
    <row r="54" spans="2:26" s="221" customFormat="1" ht="30.75" customHeight="1">
      <c r="B54" s="347"/>
      <c r="C54" s="83" t="str">
        <f>'Monthly Spending Plan Summary'!$O9</f>
        <v>Other Expenses</v>
      </c>
      <c r="D54" s="83"/>
      <c r="E54" s="83"/>
      <c r="F54" s="83"/>
      <c r="G54" s="83"/>
      <c r="H54" s="83"/>
      <c r="I54" s="83"/>
      <c r="J54" s="83"/>
      <c r="K54" s="85">
        <f>'Monthly Spending Plan Summary'!W9</f>
        <v>0</v>
      </c>
      <c r="L54" s="264" t="s">
        <v>14</v>
      </c>
      <c r="M54" s="264"/>
      <c r="N54" s="264" t="s">
        <v>15</v>
      </c>
      <c r="O54" s="264"/>
      <c r="P54" s="264" t="s">
        <v>16</v>
      </c>
      <c r="Q54" s="264"/>
      <c r="R54" s="264" t="s">
        <v>17</v>
      </c>
      <c r="S54" s="264"/>
      <c r="T54" s="264" t="s">
        <v>18</v>
      </c>
      <c r="U54" s="264"/>
      <c r="V54" s="264" t="s">
        <v>19</v>
      </c>
      <c r="W54" s="265"/>
      <c r="X54" s="266" t="s">
        <v>128</v>
      </c>
      <c r="Y54" s="211"/>
      <c r="Z54" s="212" t="s">
        <v>129</v>
      </c>
    </row>
    <row r="55" spans="2:26" ht="16.5">
      <c r="B55" s="321"/>
      <c r="C55" s="344" t="str">
        <f>'Monthly Spending Plan Summary'!$O10</f>
        <v>Medical/dental/prescriptions</v>
      </c>
      <c r="D55" s="20"/>
      <c r="E55" s="20"/>
      <c r="F55" s="20"/>
      <c r="G55" s="20"/>
      <c r="H55" s="20"/>
      <c r="I55" s="20"/>
      <c r="J55" s="20"/>
      <c r="K55" s="65"/>
      <c r="L55" s="45">
        <f>'Monthly Spending Plan Summary'!$X10</f>
        <v>0</v>
      </c>
      <c r="M55" s="214"/>
      <c r="N55" s="47"/>
      <c r="O55" s="214"/>
      <c r="P55" s="47"/>
      <c r="Q55" s="214"/>
      <c r="R55" s="47"/>
      <c r="S55" s="214"/>
      <c r="T55" s="47"/>
      <c r="U55" s="214"/>
      <c r="V55" s="47"/>
      <c r="W55" s="214"/>
      <c r="X55" s="45">
        <f t="shared" si="0"/>
        <v>0</v>
      </c>
      <c r="Y55" s="214"/>
      <c r="Z55" s="72">
        <f aca="true" t="shared" si="4" ref="Z55:Z65">L55-X55</f>
        <v>0</v>
      </c>
    </row>
    <row r="56" spans="2:26" ht="16.5">
      <c r="B56" s="183"/>
      <c r="C56" s="344" t="str">
        <f>'Monthly Spending Plan Summary'!$O11</f>
        <v>Haircuts/personal care</v>
      </c>
      <c r="D56" s="20"/>
      <c r="E56" s="20"/>
      <c r="F56" s="20"/>
      <c r="G56" s="20"/>
      <c r="H56" s="20"/>
      <c r="I56" s="20"/>
      <c r="J56" s="20"/>
      <c r="K56" s="65">
        <f>'Monthly Spending Plan Summary'!W11</f>
        <v>0</v>
      </c>
      <c r="L56" s="53">
        <f>'Monthly Spending Plan Summary'!$X11</f>
        <v>0</v>
      </c>
      <c r="M56" s="214"/>
      <c r="N56" s="50"/>
      <c r="O56" s="214"/>
      <c r="P56" s="50"/>
      <c r="Q56" s="214"/>
      <c r="R56" s="50"/>
      <c r="S56" s="214"/>
      <c r="T56" s="50"/>
      <c r="U56" s="214"/>
      <c r="V56" s="50"/>
      <c r="W56" s="214"/>
      <c r="X56" s="53">
        <f t="shared" si="0"/>
        <v>0</v>
      </c>
      <c r="Y56" s="214"/>
      <c r="Z56" s="79">
        <f t="shared" si="4"/>
        <v>0</v>
      </c>
    </row>
    <row r="57" spans="2:26" ht="16.5">
      <c r="B57" s="183"/>
      <c r="C57" s="344" t="str">
        <f>'Monthly Spending Plan Summary'!$O12</f>
        <v>Club dues</v>
      </c>
      <c r="D57" s="20"/>
      <c r="E57" s="20"/>
      <c r="F57" s="20"/>
      <c r="G57" s="20"/>
      <c r="H57" s="20"/>
      <c r="I57" s="20"/>
      <c r="J57" s="20"/>
      <c r="K57" s="65">
        <f>'Monthly Spending Plan Summary'!W12</f>
        <v>0</v>
      </c>
      <c r="L57" s="53">
        <f>'Monthly Spending Plan Summary'!$X12</f>
        <v>0</v>
      </c>
      <c r="M57" s="214"/>
      <c r="N57" s="50"/>
      <c r="O57" s="214"/>
      <c r="P57" s="50"/>
      <c r="Q57" s="214"/>
      <c r="R57" s="50"/>
      <c r="S57" s="214"/>
      <c r="T57" s="50"/>
      <c r="U57" s="214"/>
      <c r="V57" s="50"/>
      <c r="W57" s="214"/>
      <c r="X57" s="53">
        <f aca="true" t="shared" si="5" ref="X57:X90">SUM(N57:V57)</f>
        <v>0</v>
      </c>
      <c r="Y57" s="214"/>
      <c r="Z57" s="79">
        <f t="shared" si="4"/>
        <v>0</v>
      </c>
    </row>
    <row r="58" spans="2:26" ht="16.5">
      <c r="B58" s="183"/>
      <c r="C58" s="344" t="str">
        <f>'Monthly Spending Plan Summary'!$O13</f>
        <v>Hobbies/sports/activities</v>
      </c>
      <c r="D58" s="20"/>
      <c r="E58" s="20"/>
      <c r="F58" s="20"/>
      <c r="G58" s="20"/>
      <c r="H58" s="20"/>
      <c r="I58" s="20"/>
      <c r="J58" s="20"/>
      <c r="K58" s="65">
        <f>'Monthly Spending Plan Summary'!W13</f>
        <v>0</v>
      </c>
      <c r="L58" s="53">
        <f>'Monthly Spending Plan Summary'!$X13</f>
        <v>0</v>
      </c>
      <c r="M58" s="214"/>
      <c r="N58" s="50"/>
      <c r="O58" s="214"/>
      <c r="P58" s="50"/>
      <c r="Q58" s="214"/>
      <c r="R58" s="50"/>
      <c r="S58" s="214"/>
      <c r="T58" s="50"/>
      <c r="U58" s="214"/>
      <c r="V58" s="50"/>
      <c r="W58" s="214"/>
      <c r="X58" s="53">
        <f t="shared" si="5"/>
        <v>0</v>
      </c>
      <c r="Y58" s="214"/>
      <c r="Z58" s="79">
        <f t="shared" si="4"/>
        <v>0</v>
      </c>
    </row>
    <row r="59" spans="2:26" ht="16.5">
      <c r="B59" s="183"/>
      <c r="C59" s="344" t="str">
        <f>'Monthly Spending Plan Summary'!$O14</f>
        <v>Education/books/publications</v>
      </c>
      <c r="D59" s="20"/>
      <c r="E59" s="20"/>
      <c r="F59" s="20"/>
      <c r="G59" s="20"/>
      <c r="H59" s="20"/>
      <c r="I59" s="20"/>
      <c r="J59" s="20"/>
      <c r="K59" s="67">
        <f>'Monthly Spending Plan Summary'!W14</f>
        <v>0</v>
      </c>
      <c r="L59" s="53">
        <f>'Monthly Spending Plan Summary'!$X14</f>
        <v>0</v>
      </c>
      <c r="M59" s="214"/>
      <c r="N59" s="50"/>
      <c r="O59" s="214"/>
      <c r="P59" s="50"/>
      <c r="Q59" s="214"/>
      <c r="R59" s="50"/>
      <c r="S59" s="214"/>
      <c r="T59" s="50"/>
      <c r="U59" s="214"/>
      <c r="V59" s="50"/>
      <c r="W59" s="214"/>
      <c r="X59" s="53">
        <f t="shared" si="5"/>
        <v>0</v>
      </c>
      <c r="Y59" s="214"/>
      <c r="Z59" s="79">
        <f t="shared" si="4"/>
        <v>0</v>
      </c>
    </row>
    <row r="60" spans="2:26" ht="16.5">
      <c r="B60" s="183"/>
      <c r="C60" s="344" t="str">
        <f>'Monthly Spending Plan Summary'!$O15</f>
        <v>Cell phone</v>
      </c>
      <c r="D60" s="20"/>
      <c r="E60" s="20"/>
      <c r="F60" s="20"/>
      <c r="G60" s="20"/>
      <c r="H60" s="20"/>
      <c r="I60" s="20"/>
      <c r="J60" s="20"/>
      <c r="K60" s="67">
        <f>'Monthly Spending Plan Summary'!W15</f>
        <v>0</v>
      </c>
      <c r="L60" s="53">
        <f>'Monthly Spending Plan Summary'!$X15</f>
        <v>0</v>
      </c>
      <c r="M60" s="214"/>
      <c r="N60" s="50"/>
      <c r="O60" s="214"/>
      <c r="P60" s="50"/>
      <c r="Q60" s="214"/>
      <c r="R60" s="50"/>
      <c r="S60" s="214"/>
      <c r="T60" s="50"/>
      <c r="U60" s="214"/>
      <c r="V60" s="50"/>
      <c r="W60" s="214"/>
      <c r="X60" s="53">
        <f t="shared" si="5"/>
        <v>0</v>
      </c>
      <c r="Y60" s="214"/>
      <c r="Z60" s="79">
        <f t="shared" si="4"/>
        <v>0</v>
      </c>
    </row>
    <row r="61" spans="2:26" ht="16.5">
      <c r="B61" s="183"/>
      <c r="C61" s="344" t="str">
        <f>'Monthly Spending Plan Summary'!$O16</f>
        <v>Drycleaning</v>
      </c>
      <c r="D61" s="20"/>
      <c r="E61" s="20"/>
      <c r="F61" s="20"/>
      <c r="G61" s="20"/>
      <c r="H61" s="20"/>
      <c r="I61" s="20"/>
      <c r="J61" s="20"/>
      <c r="K61" s="67">
        <f>'Monthly Spending Plan Summary'!W16</f>
        <v>0</v>
      </c>
      <c r="L61" s="53">
        <f>'Monthly Spending Plan Summary'!$X16</f>
        <v>0</v>
      </c>
      <c r="M61" s="214"/>
      <c r="N61" s="50"/>
      <c r="O61" s="214"/>
      <c r="P61" s="50"/>
      <c r="Q61" s="214"/>
      <c r="R61" s="50"/>
      <c r="S61" s="214"/>
      <c r="T61" s="50"/>
      <c r="U61" s="214"/>
      <c r="V61" s="50"/>
      <c r="W61" s="214"/>
      <c r="X61" s="53">
        <f t="shared" si="5"/>
        <v>0</v>
      </c>
      <c r="Y61" s="214"/>
      <c r="Z61" s="79">
        <f t="shared" si="4"/>
        <v>0</v>
      </c>
    </row>
    <row r="62" spans="2:26" ht="16.5">
      <c r="B62" s="183"/>
      <c r="C62" s="344" t="str">
        <f>'Monthly Spending Plan Summary'!$O17</f>
        <v>Pet food/grooming/boarding/vet</v>
      </c>
      <c r="D62" s="20"/>
      <c r="E62" s="20"/>
      <c r="F62" s="20"/>
      <c r="G62" s="20"/>
      <c r="H62" s="20"/>
      <c r="I62" s="20"/>
      <c r="J62" s="20"/>
      <c r="K62" s="67">
        <f>'Monthly Spending Plan Summary'!W17</f>
        <v>0</v>
      </c>
      <c r="L62" s="53">
        <f>'Monthly Spending Plan Summary'!$X17</f>
        <v>0</v>
      </c>
      <c r="M62" s="214"/>
      <c r="N62" s="50"/>
      <c r="O62" s="214"/>
      <c r="P62" s="50"/>
      <c r="Q62" s="214"/>
      <c r="R62" s="50"/>
      <c r="S62" s="214"/>
      <c r="T62" s="50"/>
      <c r="U62" s="214"/>
      <c r="V62" s="50"/>
      <c r="W62" s="214"/>
      <c r="X62" s="53">
        <f t="shared" si="5"/>
        <v>0</v>
      </c>
      <c r="Y62" s="214"/>
      <c r="Z62" s="79">
        <f t="shared" si="4"/>
        <v>0</v>
      </c>
    </row>
    <row r="63" spans="2:26" ht="16.5">
      <c r="B63" s="183"/>
      <c r="C63" s="344" t="str">
        <f>'Monthly Spending Plan Summary'!$O18</f>
        <v>Other (click here)</v>
      </c>
      <c r="D63" s="20"/>
      <c r="E63" s="20"/>
      <c r="F63" s="20"/>
      <c r="G63" s="20"/>
      <c r="H63" s="20"/>
      <c r="I63" s="20"/>
      <c r="J63" s="20"/>
      <c r="K63" s="67">
        <f>'Monthly Spending Plan Summary'!W18</f>
        <v>0</v>
      </c>
      <c r="L63" s="53">
        <f>'Monthly Spending Plan Summary'!$X18</f>
        <v>0</v>
      </c>
      <c r="M63" s="214"/>
      <c r="N63" s="50"/>
      <c r="O63" s="214"/>
      <c r="P63" s="50"/>
      <c r="Q63" s="214"/>
      <c r="R63" s="50"/>
      <c r="S63" s="214"/>
      <c r="T63" s="50"/>
      <c r="U63" s="214"/>
      <c r="V63" s="50"/>
      <c r="W63" s="214"/>
      <c r="X63" s="53">
        <f t="shared" si="5"/>
        <v>0</v>
      </c>
      <c r="Y63" s="214"/>
      <c r="Z63" s="79">
        <f t="shared" si="4"/>
        <v>0</v>
      </c>
    </row>
    <row r="64" spans="2:26" ht="16.5">
      <c r="B64" s="167"/>
      <c r="C64" s="344" t="str">
        <f>'Monthly Spending Plan Summary'!$O19</f>
        <v>Other (click here)</v>
      </c>
      <c r="D64" s="276"/>
      <c r="E64" s="276"/>
      <c r="F64" s="276"/>
      <c r="G64" s="276"/>
      <c r="H64" s="276"/>
      <c r="I64" s="276"/>
      <c r="J64" s="20"/>
      <c r="K64" s="65">
        <f>'Monthly Spending Plan Summary'!W19</f>
        <v>0</v>
      </c>
      <c r="L64" s="222">
        <f>'Monthly Spending Plan Summary'!$X19</f>
        <v>0</v>
      </c>
      <c r="M64" s="214"/>
      <c r="N64" s="51"/>
      <c r="O64" s="214"/>
      <c r="P64" s="51"/>
      <c r="Q64" s="214"/>
      <c r="R64" s="51"/>
      <c r="S64" s="214"/>
      <c r="T64" s="51"/>
      <c r="U64" s="214"/>
      <c r="V64" s="51"/>
      <c r="W64" s="214"/>
      <c r="X64" s="222">
        <f t="shared" si="5"/>
        <v>0</v>
      </c>
      <c r="Y64" s="214"/>
      <c r="Z64" s="223">
        <f t="shared" si="4"/>
        <v>0</v>
      </c>
    </row>
    <row r="65" spans="2:26" s="216" customFormat="1" ht="14.25">
      <c r="B65" s="349"/>
      <c r="C65" s="338" t="str">
        <f>'Monthly Spending Plan Summary'!$O20</f>
        <v>  Subtotal</v>
      </c>
      <c r="D65" s="74"/>
      <c r="E65" s="74"/>
      <c r="F65" s="74"/>
      <c r="G65" s="74"/>
      <c r="H65" s="74"/>
      <c r="I65" s="74"/>
      <c r="J65" s="74"/>
      <c r="K65" s="104"/>
      <c r="L65" s="46">
        <f>'Monthly Spending Plan Summary'!$X20</f>
        <v>0</v>
      </c>
      <c r="M65" s="215"/>
      <c r="N65" s="46">
        <f>SUM(N55:N64)</f>
        <v>0</v>
      </c>
      <c r="O65" s="215"/>
      <c r="P65" s="46">
        <f>SUM(P55:P64)</f>
        <v>0</v>
      </c>
      <c r="Q65" s="215"/>
      <c r="R65" s="46">
        <f>SUM(R55:R64)</f>
        <v>0</v>
      </c>
      <c r="S65" s="215"/>
      <c r="T65" s="46">
        <f>SUM(T55:T64)</f>
        <v>0</v>
      </c>
      <c r="U65" s="215"/>
      <c r="V65" s="46">
        <f>SUM(V55:V64)</f>
        <v>0</v>
      </c>
      <c r="W65" s="215"/>
      <c r="X65" s="46">
        <f>SUM(N65:V65)</f>
        <v>0</v>
      </c>
      <c r="Y65" s="215"/>
      <c r="Z65" s="73">
        <f t="shared" si="4"/>
        <v>0</v>
      </c>
    </row>
    <row r="66" spans="3:26" s="4" customFormat="1" ht="7.5" customHeight="1">
      <c r="C66" s="87"/>
      <c r="D66" s="11"/>
      <c r="E66" s="11"/>
      <c r="F66" s="11"/>
      <c r="G66" s="11"/>
      <c r="H66" s="11"/>
      <c r="I66" s="11"/>
      <c r="J66" s="11"/>
      <c r="K66" s="66"/>
      <c r="L66" s="49"/>
      <c r="M66" s="214"/>
      <c r="N66" s="49"/>
      <c r="O66" s="214"/>
      <c r="P66" s="49"/>
      <c r="Q66" s="214"/>
      <c r="R66" s="49"/>
      <c r="S66" s="214"/>
      <c r="T66" s="49"/>
      <c r="U66" s="214"/>
      <c r="V66" s="49"/>
      <c r="W66" s="214"/>
      <c r="X66" s="49"/>
      <c r="Y66" s="214"/>
      <c r="Z66" s="49"/>
    </row>
    <row r="67" spans="2:26" s="221" customFormat="1" ht="30.75" customHeight="1">
      <c r="B67" s="347"/>
      <c r="C67" s="83" t="str">
        <f>'Monthly Spending Plan Summary'!$O22</f>
        <v>Accumulated Expenses</v>
      </c>
      <c r="D67" s="86"/>
      <c r="E67" s="86"/>
      <c r="F67" s="86"/>
      <c r="G67" s="86"/>
      <c r="H67" s="86"/>
      <c r="I67" s="86"/>
      <c r="J67" s="86"/>
      <c r="K67" s="84">
        <f>'Monthly Spending Plan Summary'!W22</f>
        <v>0</v>
      </c>
      <c r="L67" s="264" t="s">
        <v>14</v>
      </c>
      <c r="M67" s="264"/>
      <c r="N67" s="264" t="s">
        <v>15</v>
      </c>
      <c r="O67" s="264"/>
      <c r="P67" s="264" t="s">
        <v>16</v>
      </c>
      <c r="Q67" s="264"/>
      <c r="R67" s="264" t="s">
        <v>17</v>
      </c>
      <c r="S67" s="264"/>
      <c r="T67" s="264" t="s">
        <v>18</v>
      </c>
      <c r="U67" s="264"/>
      <c r="V67" s="264" t="s">
        <v>19</v>
      </c>
      <c r="W67" s="265"/>
      <c r="X67" s="266" t="s">
        <v>128</v>
      </c>
      <c r="Y67" s="211"/>
      <c r="Z67" s="212" t="s">
        <v>129</v>
      </c>
    </row>
    <row r="68" spans="2:26" ht="16.5">
      <c r="B68" s="321"/>
      <c r="C68" s="344" t="str">
        <f>'Monthly Spending Plan Summary'!$O23</f>
        <v>Gifts (see Gift Worksheet)</v>
      </c>
      <c r="D68" s="20"/>
      <c r="E68" s="20"/>
      <c r="F68" s="20"/>
      <c r="G68" s="20"/>
      <c r="H68" s="20"/>
      <c r="I68" s="20"/>
      <c r="J68" s="20"/>
      <c r="K68" s="65"/>
      <c r="L68" s="45">
        <f>'Monthly Spending Plan Summary'!$X23</f>
        <v>0</v>
      </c>
      <c r="M68" s="214"/>
      <c r="N68" s="47"/>
      <c r="O68" s="214"/>
      <c r="P68" s="47"/>
      <c r="Q68" s="214"/>
      <c r="R68" s="47"/>
      <c r="S68" s="214"/>
      <c r="T68" s="47"/>
      <c r="U68" s="214"/>
      <c r="V68" s="47"/>
      <c r="W68" s="214"/>
      <c r="X68" s="45">
        <f t="shared" si="5"/>
        <v>0</v>
      </c>
      <c r="Y68" s="214"/>
      <c r="Z68" s="72">
        <f aca="true" t="shared" si="6" ref="Z68:Z80">L68-X68</f>
        <v>0</v>
      </c>
    </row>
    <row r="69" spans="2:26" ht="16.5">
      <c r="B69" s="183"/>
      <c r="C69" s="344" t="str">
        <f>'Monthly Spending Plan Summary'!$O24</f>
        <v>Christmas (see Gift Worksheet)</v>
      </c>
      <c r="D69" s="20"/>
      <c r="E69" s="20"/>
      <c r="F69" s="20"/>
      <c r="G69" s="20"/>
      <c r="H69" s="20"/>
      <c r="I69" s="20"/>
      <c r="J69" s="20"/>
      <c r="K69" s="67">
        <f>'Monthly Spending Plan Summary'!W24</f>
        <v>0</v>
      </c>
      <c r="L69" s="53">
        <f>'Monthly Spending Plan Summary'!$X24</f>
        <v>0</v>
      </c>
      <c r="M69" s="214"/>
      <c r="N69" s="50"/>
      <c r="O69" s="214"/>
      <c r="P69" s="50"/>
      <c r="Q69" s="214"/>
      <c r="R69" s="50"/>
      <c r="S69" s="214"/>
      <c r="T69" s="50"/>
      <c r="U69" s="214"/>
      <c r="V69" s="50"/>
      <c r="W69" s="214"/>
      <c r="X69" s="53">
        <f t="shared" si="5"/>
        <v>0</v>
      </c>
      <c r="Y69" s="214"/>
      <c r="Z69" s="79">
        <f t="shared" si="6"/>
        <v>0</v>
      </c>
    </row>
    <row r="70" spans="2:26" ht="16.5">
      <c r="B70" s="183"/>
      <c r="C70" s="344" t="str">
        <f>'Monthly Spending Plan Summary'!$O25</f>
        <v>Vacations</v>
      </c>
      <c r="D70" s="20"/>
      <c r="E70" s="20"/>
      <c r="F70" s="20"/>
      <c r="G70" s="20"/>
      <c r="H70" s="20"/>
      <c r="I70" s="20"/>
      <c r="J70" s="20"/>
      <c r="K70" s="65">
        <f>'Monthly Spending Plan Summary'!W25</f>
        <v>0</v>
      </c>
      <c r="L70" s="45">
        <f>'Monthly Spending Plan Summary'!$X25</f>
        <v>0</v>
      </c>
      <c r="M70" s="214"/>
      <c r="N70" s="47"/>
      <c r="O70" s="214"/>
      <c r="P70" s="47"/>
      <c r="Q70" s="214"/>
      <c r="R70" s="47"/>
      <c r="S70" s="214"/>
      <c r="T70" s="47"/>
      <c r="U70" s="214"/>
      <c r="V70" s="47"/>
      <c r="W70" s="214"/>
      <c r="X70" s="45">
        <f t="shared" si="5"/>
        <v>0</v>
      </c>
      <c r="Y70" s="214"/>
      <c r="Z70" s="72">
        <f t="shared" si="6"/>
        <v>0</v>
      </c>
    </row>
    <row r="71" spans="2:26" ht="16.5">
      <c r="B71" s="183"/>
      <c r="C71" s="344" t="str">
        <f>'Monthly Spending Plan Summary'!$O26</f>
        <v>Clothing - adult/children</v>
      </c>
      <c r="D71" s="20"/>
      <c r="E71" s="20"/>
      <c r="F71" s="20"/>
      <c r="G71" s="20"/>
      <c r="H71" s="20"/>
      <c r="I71" s="20"/>
      <c r="J71" s="20"/>
      <c r="K71" s="67">
        <f>'Monthly Spending Plan Summary'!W26</f>
        <v>0</v>
      </c>
      <c r="L71" s="53">
        <f>'Monthly Spending Plan Summary'!$X26</f>
        <v>0</v>
      </c>
      <c r="M71" s="214"/>
      <c r="N71" s="50"/>
      <c r="O71" s="214"/>
      <c r="P71" s="50"/>
      <c r="Q71" s="214"/>
      <c r="R71" s="50"/>
      <c r="S71" s="214"/>
      <c r="T71" s="50"/>
      <c r="U71" s="214"/>
      <c r="V71" s="50"/>
      <c r="W71" s="214"/>
      <c r="X71" s="53">
        <f t="shared" si="5"/>
        <v>0</v>
      </c>
      <c r="Y71" s="214"/>
      <c r="Z71" s="79">
        <f t="shared" si="6"/>
        <v>0</v>
      </c>
    </row>
    <row r="72" spans="2:26" ht="16.5">
      <c r="B72" s="183"/>
      <c r="C72" s="344" t="str">
        <f>'Monthly Spending Plan Summary'!$O27</f>
        <v>Home property taxes</v>
      </c>
      <c r="D72" s="20"/>
      <c r="E72" s="20"/>
      <c r="F72" s="20"/>
      <c r="G72" s="20"/>
      <c r="H72" s="20"/>
      <c r="I72" s="20"/>
      <c r="J72" s="20"/>
      <c r="K72" s="65">
        <f>'Monthly Spending Plan Summary'!W27</f>
        <v>0</v>
      </c>
      <c r="L72" s="45">
        <f>'Monthly Spending Plan Summary'!$X27</f>
        <v>0</v>
      </c>
      <c r="M72" s="214"/>
      <c r="N72" s="47"/>
      <c r="O72" s="214"/>
      <c r="P72" s="47"/>
      <c r="Q72" s="214"/>
      <c r="R72" s="47"/>
      <c r="S72" s="214"/>
      <c r="T72" s="47"/>
      <c r="U72" s="214"/>
      <c r="V72" s="47"/>
      <c r="W72" s="214"/>
      <c r="X72" s="45">
        <f t="shared" si="5"/>
        <v>0</v>
      </c>
      <c r="Y72" s="214"/>
      <c r="Z72" s="72">
        <f t="shared" si="6"/>
        <v>0</v>
      </c>
    </row>
    <row r="73" spans="2:26" ht="16.5">
      <c r="B73" s="183"/>
      <c r="C73" s="344" t="str">
        <f>'Monthly Spending Plan Summary'!$O28</f>
        <v>Home liability insurance</v>
      </c>
      <c r="D73" s="20"/>
      <c r="E73" s="20"/>
      <c r="F73" s="20"/>
      <c r="G73" s="20"/>
      <c r="H73" s="20"/>
      <c r="I73" s="20"/>
      <c r="J73" s="20"/>
      <c r="K73" s="67">
        <f>'Monthly Spending Plan Summary'!W28</f>
        <v>0</v>
      </c>
      <c r="L73" s="53">
        <f>'Monthly Spending Plan Summary'!$X28</f>
        <v>0</v>
      </c>
      <c r="M73" s="214"/>
      <c r="N73" s="50"/>
      <c r="O73" s="214"/>
      <c r="P73" s="50"/>
      <c r="Q73" s="214"/>
      <c r="R73" s="50"/>
      <c r="S73" s="214"/>
      <c r="T73" s="50"/>
      <c r="U73" s="214"/>
      <c r="V73" s="50"/>
      <c r="W73" s="214"/>
      <c r="X73" s="53">
        <f t="shared" si="5"/>
        <v>0</v>
      </c>
      <c r="Y73" s="214"/>
      <c r="Z73" s="79">
        <f t="shared" si="6"/>
        <v>0</v>
      </c>
    </row>
    <row r="74" spans="2:26" ht="16.5">
      <c r="B74" s="183"/>
      <c r="C74" s="344" t="str">
        <f>'Monthly Spending Plan Summary'!$O29</f>
        <v>Homeowner's association fees</v>
      </c>
      <c r="D74" s="20"/>
      <c r="E74" s="20"/>
      <c r="F74" s="20"/>
      <c r="G74" s="20"/>
      <c r="H74" s="20"/>
      <c r="I74" s="20"/>
      <c r="J74" s="20"/>
      <c r="K74" s="67">
        <f>'Monthly Spending Plan Summary'!W29</f>
        <v>0</v>
      </c>
      <c r="L74" s="53">
        <f>'Monthly Spending Plan Summary'!$X29</f>
        <v>0</v>
      </c>
      <c r="M74" s="214"/>
      <c r="N74" s="50"/>
      <c r="O74" s="214"/>
      <c r="P74" s="50"/>
      <c r="Q74" s="214"/>
      <c r="R74" s="50"/>
      <c r="S74" s="214"/>
      <c r="T74" s="50"/>
      <c r="U74" s="214"/>
      <c r="V74" s="50"/>
      <c r="W74" s="214"/>
      <c r="X74" s="53">
        <f t="shared" si="5"/>
        <v>0</v>
      </c>
      <c r="Y74" s="214"/>
      <c r="Z74" s="79">
        <f t="shared" si="6"/>
        <v>0</v>
      </c>
    </row>
    <row r="75" spans="2:26" ht="16.5">
      <c r="B75" s="183"/>
      <c r="C75" s="344" t="str">
        <f>'Monthly Spending Plan Summary'!$O30</f>
        <v>Household repairs/maintenance</v>
      </c>
      <c r="D75" s="20"/>
      <c r="E75" s="20"/>
      <c r="F75" s="20"/>
      <c r="G75" s="20"/>
      <c r="H75" s="20"/>
      <c r="I75" s="20"/>
      <c r="J75" s="20"/>
      <c r="K75" s="67">
        <f>'Monthly Spending Plan Summary'!W30</f>
        <v>0</v>
      </c>
      <c r="L75" s="53">
        <f>'Monthly Spending Plan Summary'!$X30</f>
        <v>0</v>
      </c>
      <c r="M75" s="214"/>
      <c r="N75" s="50"/>
      <c r="O75" s="214"/>
      <c r="P75" s="50"/>
      <c r="Q75" s="214"/>
      <c r="R75" s="50"/>
      <c r="S75" s="214"/>
      <c r="T75" s="50"/>
      <c r="U75" s="214"/>
      <c r="V75" s="50"/>
      <c r="W75" s="214"/>
      <c r="X75" s="53">
        <f t="shared" si="5"/>
        <v>0</v>
      </c>
      <c r="Y75" s="214"/>
      <c r="Z75" s="79">
        <f t="shared" si="6"/>
        <v>0</v>
      </c>
    </row>
    <row r="76" spans="2:26" ht="16.5">
      <c r="B76" s="183"/>
      <c r="C76" s="344" t="str">
        <f>'Monthly Spending Plan Summary'!$O31</f>
        <v>Auto repairs/tires</v>
      </c>
      <c r="D76" s="20"/>
      <c r="E76" s="20"/>
      <c r="F76" s="20"/>
      <c r="G76" s="20"/>
      <c r="H76" s="20"/>
      <c r="I76" s="20"/>
      <c r="J76" s="20"/>
      <c r="K76" s="67">
        <f>'Monthly Spending Plan Summary'!W31</f>
        <v>0</v>
      </c>
      <c r="L76" s="53">
        <f>'Monthly Spending Plan Summary'!$X31</f>
        <v>0</v>
      </c>
      <c r="M76" s="214"/>
      <c r="N76" s="50"/>
      <c r="O76" s="214"/>
      <c r="P76" s="50"/>
      <c r="Q76" s="214"/>
      <c r="R76" s="50"/>
      <c r="S76" s="214"/>
      <c r="T76" s="50"/>
      <c r="U76" s="214"/>
      <c r="V76" s="50"/>
      <c r="W76" s="214"/>
      <c r="X76" s="53">
        <f t="shared" si="5"/>
        <v>0</v>
      </c>
      <c r="Y76" s="214"/>
      <c r="Z76" s="79">
        <f t="shared" si="6"/>
        <v>0</v>
      </c>
    </row>
    <row r="77" spans="2:26" ht="16.5">
      <c r="B77" s="183"/>
      <c r="C77" s="344" t="str">
        <f>'Monthly Spending Plan Summary'!$O32</f>
        <v>Tags/license</v>
      </c>
      <c r="D77" s="20"/>
      <c r="E77" s="20"/>
      <c r="F77" s="20"/>
      <c r="G77" s="20"/>
      <c r="H77" s="20"/>
      <c r="I77" s="20"/>
      <c r="J77" s="20"/>
      <c r="K77" s="67">
        <f>'Monthly Spending Plan Summary'!W32</f>
        <v>0</v>
      </c>
      <c r="L77" s="53">
        <f>'Monthly Spending Plan Summary'!$X32</f>
        <v>0</v>
      </c>
      <c r="M77" s="214"/>
      <c r="N77" s="50"/>
      <c r="O77" s="214"/>
      <c r="P77" s="50"/>
      <c r="Q77" s="214"/>
      <c r="R77" s="50"/>
      <c r="S77" s="214"/>
      <c r="T77" s="50"/>
      <c r="U77" s="214"/>
      <c r="V77" s="50"/>
      <c r="W77" s="214"/>
      <c r="X77" s="53">
        <f t="shared" si="5"/>
        <v>0</v>
      </c>
      <c r="Y77" s="214"/>
      <c r="Z77" s="79">
        <f t="shared" si="6"/>
        <v>0</v>
      </c>
    </row>
    <row r="78" spans="2:26" ht="16.5">
      <c r="B78" s="183"/>
      <c r="C78" s="344" t="str">
        <f>'Monthly Spending Plan Summary'!$O33</f>
        <v>Other (click here)</v>
      </c>
      <c r="D78" s="20"/>
      <c r="E78" s="20"/>
      <c r="F78" s="20"/>
      <c r="G78" s="20"/>
      <c r="H78" s="20"/>
      <c r="I78" s="20"/>
      <c r="J78" s="20"/>
      <c r="K78" s="67">
        <f>'Monthly Spending Plan Summary'!W33</f>
        <v>0</v>
      </c>
      <c r="L78" s="53">
        <f>'Monthly Spending Plan Summary'!$X33</f>
        <v>0</v>
      </c>
      <c r="M78" s="214"/>
      <c r="N78" s="50"/>
      <c r="O78" s="214"/>
      <c r="P78" s="50"/>
      <c r="Q78" s="214"/>
      <c r="R78" s="50"/>
      <c r="S78" s="214"/>
      <c r="T78" s="50"/>
      <c r="U78" s="214"/>
      <c r="V78" s="50"/>
      <c r="W78" s="214"/>
      <c r="X78" s="53">
        <f t="shared" si="5"/>
        <v>0</v>
      </c>
      <c r="Y78" s="214"/>
      <c r="Z78" s="79">
        <f t="shared" si="6"/>
        <v>0</v>
      </c>
    </row>
    <row r="79" spans="2:26" ht="16.5">
      <c r="B79" s="167"/>
      <c r="C79" s="344" t="str">
        <f>'Monthly Spending Plan Summary'!$O34</f>
        <v>Other (click here)</v>
      </c>
      <c r="D79" s="276"/>
      <c r="E79" s="276"/>
      <c r="F79" s="276"/>
      <c r="G79" s="276"/>
      <c r="H79" s="276"/>
      <c r="I79" s="276"/>
      <c r="J79" s="20"/>
      <c r="K79" s="67">
        <f>'Monthly Spending Plan Summary'!W34</f>
        <v>0</v>
      </c>
      <c r="L79" s="222">
        <f>'Monthly Spending Plan Summary'!$X34</f>
        <v>0</v>
      </c>
      <c r="M79" s="214"/>
      <c r="N79" s="51"/>
      <c r="O79" s="214"/>
      <c r="P79" s="51"/>
      <c r="Q79" s="214"/>
      <c r="R79" s="51"/>
      <c r="S79" s="214"/>
      <c r="T79" s="51"/>
      <c r="U79" s="214"/>
      <c r="V79" s="51"/>
      <c r="W79" s="214"/>
      <c r="X79" s="222">
        <f t="shared" si="5"/>
        <v>0</v>
      </c>
      <c r="Y79" s="214"/>
      <c r="Z79" s="223">
        <f t="shared" si="6"/>
        <v>0</v>
      </c>
    </row>
    <row r="80" spans="2:26" s="216" customFormat="1" ht="14.25">
      <c r="B80" s="349"/>
      <c r="C80" s="338" t="str">
        <f>'Monthly Spending Plan Summary'!$O35</f>
        <v>  Subtotal</v>
      </c>
      <c r="D80" s="74"/>
      <c r="E80" s="74"/>
      <c r="F80" s="74"/>
      <c r="G80" s="74"/>
      <c r="H80" s="74"/>
      <c r="I80" s="74"/>
      <c r="J80" s="74"/>
      <c r="K80" s="104"/>
      <c r="L80" s="46">
        <f>'Monthly Spending Plan Summary'!$X35</f>
        <v>0</v>
      </c>
      <c r="M80" s="215"/>
      <c r="N80" s="46">
        <f>SUM(N68:N79)</f>
        <v>0</v>
      </c>
      <c r="O80" s="215"/>
      <c r="P80" s="46">
        <f>SUM(P68:P79)</f>
        <v>0</v>
      </c>
      <c r="Q80" s="215"/>
      <c r="R80" s="46">
        <f>SUM(R68:R79)</f>
        <v>0</v>
      </c>
      <c r="S80" s="215"/>
      <c r="T80" s="46">
        <f>SUM(T68:T79)</f>
        <v>0</v>
      </c>
      <c r="U80" s="215"/>
      <c r="V80" s="46">
        <f>SUM(V68:V79)</f>
        <v>0</v>
      </c>
      <c r="W80" s="215"/>
      <c r="X80" s="46">
        <f t="shared" si="5"/>
        <v>0</v>
      </c>
      <c r="Y80" s="215"/>
      <c r="Z80" s="73">
        <f t="shared" si="6"/>
        <v>0</v>
      </c>
    </row>
    <row r="81" spans="3:26" s="4" customFormat="1" ht="7.5" customHeight="1">
      <c r="C81" s="88"/>
      <c r="D81" s="10"/>
      <c r="E81" s="10"/>
      <c r="F81" s="10"/>
      <c r="G81" s="10"/>
      <c r="H81" s="10"/>
      <c r="I81" s="10"/>
      <c r="J81" s="10"/>
      <c r="K81" s="67"/>
      <c r="L81" s="54"/>
      <c r="M81" s="214"/>
      <c r="N81" s="54"/>
      <c r="O81" s="214"/>
      <c r="P81" s="54"/>
      <c r="Q81" s="214"/>
      <c r="R81" s="54"/>
      <c r="S81" s="214"/>
      <c r="T81" s="54"/>
      <c r="U81" s="214"/>
      <c r="V81" s="54"/>
      <c r="W81" s="214"/>
      <c r="X81" s="54"/>
      <c r="Y81" s="214"/>
      <c r="Z81" s="54"/>
    </row>
    <row r="82" spans="2:26" s="221" customFormat="1" ht="30.75" customHeight="1">
      <c r="B82" s="347"/>
      <c r="C82" s="83" t="str">
        <f>'Monthly Spending Plan Summary'!$O37</f>
        <v>Weekly Disposable Expenses</v>
      </c>
      <c r="D82" s="83"/>
      <c r="E82" s="83"/>
      <c r="F82" s="83"/>
      <c r="G82" s="83"/>
      <c r="H82" s="83"/>
      <c r="I82" s="83"/>
      <c r="J82" s="83"/>
      <c r="K82" s="85">
        <f>'Monthly Spending Plan Summary'!W37</f>
        <v>0</v>
      </c>
      <c r="L82" s="264" t="s">
        <v>14</v>
      </c>
      <c r="M82" s="264"/>
      <c r="N82" s="264" t="s">
        <v>15</v>
      </c>
      <c r="O82" s="264"/>
      <c r="P82" s="264" t="s">
        <v>16</v>
      </c>
      <c r="Q82" s="264"/>
      <c r="R82" s="264" t="s">
        <v>17</v>
      </c>
      <c r="S82" s="264"/>
      <c r="T82" s="264" t="s">
        <v>18</v>
      </c>
      <c r="U82" s="264"/>
      <c r="V82" s="264" t="s">
        <v>19</v>
      </c>
      <c r="W82" s="265"/>
      <c r="X82" s="266" t="s">
        <v>128</v>
      </c>
      <c r="Y82" s="211"/>
      <c r="Z82" s="212" t="s">
        <v>129</v>
      </c>
    </row>
    <row r="83" spans="2:26" ht="16.5">
      <c r="B83" s="321"/>
      <c r="C83" s="344" t="str">
        <f>'Monthly Spending Plan Summary'!$O38</f>
        <v>Groceries</v>
      </c>
      <c r="D83" s="20"/>
      <c r="E83" s="22"/>
      <c r="F83" s="20"/>
      <c r="G83" s="70" t="str">
        <f>'Monthly Spending Plan Summary'!$S38</f>
        <v>$</v>
      </c>
      <c r="H83" s="429">
        <f>SUM('Monthly Spending Plan Summary'!$T38:$U38)</f>
        <v>0</v>
      </c>
      <c r="I83" s="429"/>
      <c r="J83" s="71" t="str">
        <f>'Monthly Spending Plan Summary'!$V38</f>
        <v>/wk</v>
      </c>
      <c r="K83" s="65"/>
      <c r="L83" s="55">
        <f>'Monthly Spending Plan Summary'!$X38</f>
        <v>0</v>
      </c>
      <c r="M83" s="214"/>
      <c r="N83" s="47"/>
      <c r="O83" s="214"/>
      <c r="P83" s="47"/>
      <c r="Q83" s="214"/>
      <c r="R83" s="47"/>
      <c r="S83" s="214"/>
      <c r="T83" s="47"/>
      <c r="U83" s="214"/>
      <c r="V83" s="47"/>
      <c r="W83" s="214"/>
      <c r="X83" s="55">
        <f t="shared" si="5"/>
        <v>0</v>
      </c>
      <c r="Y83" s="214"/>
      <c r="Z83" s="80">
        <f aca="true" t="shared" si="7" ref="Z83:Z90">L83-X83</f>
        <v>0</v>
      </c>
    </row>
    <row r="84" spans="2:26" ht="16.5">
      <c r="B84" s="183"/>
      <c r="C84" s="344" t="str">
        <f>'Monthly Spending Plan Summary'!$O39</f>
        <v>Household items</v>
      </c>
      <c r="D84" s="20"/>
      <c r="E84" s="22"/>
      <c r="F84" s="20"/>
      <c r="G84" s="70"/>
      <c r="H84" s="430">
        <f>SUM('Monthly Spending Plan Summary'!$T39:$U39)</f>
        <v>0</v>
      </c>
      <c r="I84" s="430"/>
      <c r="J84" s="71" t="str">
        <f>'Monthly Spending Plan Summary'!$V39</f>
        <v>/wk</v>
      </c>
      <c r="K84" s="65">
        <f>'Monthly Spending Plan Summary'!W39</f>
        <v>0</v>
      </c>
      <c r="L84" s="56">
        <f>'Monthly Spending Plan Summary'!$X39</f>
        <v>0</v>
      </c>
      <c r="M84" s="214"/>
      <c r="N84" s="207"/>
      <c r="O84" s="214"/>
      <c r="P84" s="207"/>
      <c r="Q84" s="214"/>
      <c r="R84" s="207"/>
      <c r="S84" s="214"/>
      <c r="T84" s="207"/>
      <c r="U84" s="214"/>
      <c r="V84" s="207"/>
      <c r="W84" s="214"/>
      <c r="X84" s="56">
        <f t="shared" si="5"/>
        <v>0</v>
      </c>
      <c r="Y84" s="214"/>
      <c r="Z84" s="81">
        <f t="shared" si="7"/>
        <v>0</v>
      </c>
    </row>
    <row r="85" spans="2:26" ht="16.5">
      <c r="B85" s="183"/>
      <c r="C85" s="344" t="str">
        <f>'Monthly Spending Plan Summary'!$O40</f>
        <v>Meals out</v>
      </c>
      <c r="D85" s="20"/>
      <c r="E85" s="22"/>
      <c r="F85" s="20"/>
      <c r="G85" s="70"/>
      <c r="H85" s="430">
        <f>SUM('Monthly Spending Plan Summary'!$T40:$U40)</f>
        <v>0</v>
      </c>
      <c r="I85" s="430"/>
      <c r="J85" s="71" t="str">
        <f>'Monthly Spending Plan Summary'!$V40</f>
        <v>/wk</v>
      </c>
      <c r="K85" s="65">
        <f>'Monthly Spending Plan Summary'!W40</f>
        <v>0</v>
      </c>
      <c r="L85" s="56">
        <f>'Monthly Spending Plan Summary'!$X40</f>
        <v>0</v>
      </c>
      <c r="M85" s="214"/>
      <c r="N85" s="207"/>
      <c r="O85" s="214"/>
      <c r="P85" s="207"/>
      <c r="Q85" s="214"/>
      <c r="R85" s="207"/>
      <c r="S85" s="214"/>
      <c r="T85" s="207"/>
      <c r="U85" s="214"/>
      <c r="V85" s="207"/>
      <c r="W85" s="214"/>
      <c r="X85" s="56">
        <f t="shared" si="5"/>
        <v>0</v>
      </c>
      <c r="Y85" s="214"/>
      <c r="Z85" s="81">
        <f t="shared" si="7"/>
        <v>0</v>
      </c>
    </row>
    <row r="86" spans="2:26" ht="16.5">
      <c r="B86" s="183"/>
      <c r="C86" s="344" t="str">
        <f>'Monthly Spending Plan Summary'!$O41</f>
        <v>Entertainment</v>
      </c>
      <c r="D86" s="20"/>
      <c r="E86" s="22"/>
      <c r="F86" s="20"/>
      <c r="G86" s="70"/>
      <c r="H86" s="430">
        <f>SUM('Monthly Spending Plan Summary'!$T41:$U41)</f>
        <v>0</v>
      </c>
      <c r="I86" s="430"/>
      <c r="J86" s="71" t="str">
        <f>'Monthly Spending Plan Summary'!$V41</f>
        <v>/wk</v>
      </c>
      <c r="K86" s="65">
        <f>'Monthly Spending Plan Summary'!W41</f>
        <v>0</v>
      </c>
      <c r="L86" s="56">
        <f>'Monthly Spending Plan Summary'!$X41</f>
        <v>0</v>
      </c>
      <c r="M86" s="214"/>
      <c r="N86" s="207"/>
      <c r="O86" s="214"/>
      <c r="P86" s="207"/>
      <c r="Q86" s="214"/>
      <c r="R86" s="207"/>
      <c r="S86" s="214"/>
      <c r="T86" s="207"/>
      <c r="U86" s="214"/>
      <c r="V86" s="207"/>
      <c r="W86" s="214"/>
      <c r="X86" s="56">
        <f t="shared" si="5"/>
        <v>0</v>
      </c>
      <c r="Y86" s="214"/>
      <c r="Z86" s="81">
        <f t="shared" si="7"/>
        <v>0</v>
      </c>
    </row>
    <row r="87" spans="2:26" ht="16.5">
      <c r="B87" s="183"/>
      <c r="C87" s="344" t="str">
        <f>'Monthly Spending Plan Summary'!$O42</f>
        <v>Children's entertainment</v>
      </c>
      <c r="D87" s="20"/>
      <c r="E87" s="22"/>
      <c r="F87" s="20"/>
      <c r="G87" s="70"/>
      <c r="H87" s="430">
        <f>SUM('Monthly Spending Plan Summary'!$T42:$U42)</f>
        <v>0</v>
      </c>
      <c r="I87" s="430"/>
      <c r="J87" s="71" t="str">
        <f>'Monthly Spending Plan Summary'!$V42</f>
        <v>/wk</v>
      </c>
      <c r="K87" s="67">
        <f>'Monthly Spending Plan Summary'!W42</f>
        <v>0</v>
      </c>
      <c r="L87" s="56">
        <f>'Monthly Spending Plan Summary'!$X42</f>
        <v>0</v>
      </c>
      <c r="M87" s="214"/>
      <c r="N87" s="207"/>
      <c r="O87" s="214"/>
      <c r="P87" s="207"/>
      <c r="Q87" s="214"/>
      <c r="R87" s="207"/>
      <c r="S87" s="214"/>
      <c r="T87" s="207"/>
      <c r="U87" s="214"/>
      <c r="V87" s="207"/>
      <c r="W87" s="214"/>
      <c r="X87" s="56">
        <f t="shared" si="5"/>
        <v>0</v>
      </c>
      <c r="Y87" s="214"/>
      <c r="Z87" s="81">
        <f t="shared" si="7"/>
        <v>0</v>
      </c>
    </row>
    <row r="88" spans="2:26" ht="16.5">
      <c r="B88" s="183"/>
      <c r="C88" s="344" t="str">
        <f>'Monthly Spending Plan Summary'!$O43</f>
        <v>Other (click here)</v>
      </c>
      <c r="D88" s="20"/>
      <c r="E88" s="22"/>
      <c r="F88" s="20"/>
      <c r="G88" s="70"/>
      <c r="H88" s="430">
        <f>SUM('Monthly Spending Plan Summary'!$T43:$U43)</f>
        <v>0</v>
      </c>
      <c r="I88" s="430"/>
      <c r="J88" s="71" t="str">
        <f>'Monthly Spending Plan Summary'!$V43</f>
        <v>/wk</v>
      </c>
      <c r="K88" s="65">
        <f>'Monthly Spending Plan Summary'!W43</f>
        <v>0</v>
      </c>
      <c r="L88" s="56">
        <f>'Monthly Spending Plan Summary'!$X43</f>
        <v>0</v>
      </c>
      <c r="M88" s="214"/>
      <c r="N88" s="207"/>
      <c r="O88" s="214"/>
      <c r="P88" s="207"/>
      <c r="Q88" s="214"/>
      <c r="R88" s="207"/>
      <c r="S88" s="214"/>
      <c r="T88" s="207"/>
      <c r="U88" s="214"/>
      <c r="V88" s="207"/>
      <c r="W88" s="214"/>
      <c r="X88" s="56">
        <f t="shared" si="5"/>
        <v>0</v>
      </c>
      <c r="Y88" s="214"/>
      <c r="Z88" s="81">
        <f t="shared" si="7"/>
        <v>0</v>
      </c>
    </row>
    <row r="89" spans="2:26" ht="16.5">
      <c r="B89" s="167"/>
      <c r="C89" s="344" t="str">
        <f>'Monthly Spending Plan Summary'!$O44</f>
        <v>Other (click here)</v>
      </c>
      <c r="D89" s="276"/>
      <c r="E89" s="276"/>
      <c r="F89" s="276"/>
      <c r="G89" s="70"/>
      <c r="H89" s="431">
        <f>SUM('Monthly Spending Plan Summary'!$T44:$U44)</f>
        <v>0</v>
      </c>
      <c r="I89" s="431"/>
      <c r="J89" s="71" t="str">
        <f>'Monthly Spending Plan Summary'!$V44</f>
        <v>/wk</v>
      </c>
      <c r="K89" s="65">
        <f>'Monthly Spending Plan Summary'!W44</f>
        <v>0</v>
      </c>
      <c r="L89" s="57">
        <f>'Monthly Spending Plan Summary'!$X44</f>
        <v>0</v>
      </c>
      <c r="M89" s="214"/>
      <c r="N89" s="208"/>
      <c r="O89" s="214"/>
      <c r="P89" s="208"/>
      <c r="Q89" s="214"/>
      <c r="R89" s="208"/>
      <c r="S89" s="214"/>
      <c r="T89" s="208"/>
      <c r="U89" s="214"/>
      <c r="V89" s="208"/>
      <c r="W89" s="214"/>
      <c r="X89" s="57">
        <f t="shared" si="5"/>
        <v>0</v>
      </c>
      <c r="Y89" s="214"/>
      <c r="Z89" s="82">
        <f t="shared" si="7"/>
        <v>0</v>
      </c>
    </row>
    <row r="90" spans="2:26" s="216" customFormat="1" ht="14.25">
      <c r="B90" s="349"/>
      <c r="C90" s="338" t="str">
        <f>'Monthly Spending Plan Summary'!$O45</f>
        <v>  Total Weekly Cash</v>
      </c>
      <c r="D90" s="74"/>
      <c r="E90" s="74"/>
      <c r="F90" s="74"/>
      <c r="G90" s="74"/>
      <c r="H90" s="428">
        <f>SUM('Monthly Spending Plan Summary'!$T45:$U45)</f>
        <v>0</v>
      </c>
      <c r="I90" s="428"/>
      <c r="J90" s="74"/>
      <c r="K90" s="104"/>
      <c r="L90" s="46">
        <f>'Monthly Spending Plan Summary'!$X45</f>
        <v>0</v>
      </c>
      <c r="M90" s="215"/>
      <c r="N90" s="46">
        <f>SUM(N83:N89)</f>
        <v>0</v>
      </c>
      <c r="O90" s="215"/>
      <c r="P90" s="46">
        <f>SUM(P83:P89)</f>
        <v>0</v>
      </c>
      <c r="Q90" s="215"/>
      <c r="R90" s="46">
        <f>SUM(R83:R89)</f>
        <v>0</v>
      </c>
      <c r="S90" s="215"/>
      <c r="T90" s="46">
        <f>SUM(T83:T89)</f>
        <v>0</v>
      </c>
      <c r="U90" s="215"/>
      <c r="V90" s="46">
        <f>SUM(V83:V89)</f>
        <v>0</v>
      </c>
      <c r="W90" s="215"/>
      <c r="X90" s="46">
        <f t="shared" si="5"/>
        <v>0</v>
      </c>
      <c r="Y90" s="215"/>
      <c r="Z90" s="73">
        <f t="shared" si="7"/>
        <v>0</v>
      </c>
    </row>
    <row r="91" spans="3:26" ht="7.5" customHeight="1">
      <c r="C91" s="217"/>
      <c r="D91" s="216"/>
      <c r="E91" s="216"/>
      <c r="F91" s="216"/>
      <c r="G91" s="216"/>
      <c r="H91" s="216"/>
      <c r="I91" s="216"/>
      <c r="J91" s="216"/>
      <c r="K91" s="218"/>
      <c r="L91" s="219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20"/>
      <c r="Z91" s="214"/>
    </row>
    <row r="92" spans="2:26" s="221" customFormat="1" ht="30.75" customHeight="1">
      <c r="B92" s="347"/>
      <c r="C92" s="83" t="s">
        <v>28</v>
      </c>
      <c r="D92" s="83"/>
      <c r="E92" s="83"/>
      <c r="F92" s="83"/>
      <c r="G92" s="83"/>
      <c r="H92" s="83"/>
      <c r="I92" s="83"/>
      <c r="J92" s="83"/>
      <c r="K92" s="84"/>
      <c r="L92" s="264" t="s">
        <v>14</v>
      </c>
      <c r="M92" s="264"/>
      <c r="N92" s="264" t="s">
        <v>15</v>
      </c>
      <c r="O92" s="264"/>
      <c r="P92" s="264" t="s">
        <v>16</v>
      </c>
      <c r="Q92" s="264"/>
      <c r="R92" s="264" t="s">
        <v>17</v>
      </c>
      <c r="S92" s="264"/>
      <c r="T92" s="264" t="s">
        <v>18</v>
      </c>
      <c r="U92" s="264"/>
      <c r="V92" s="264" t="s">
        <v>19</v>
      </c>
      <c r="W92" s="265"/>
      <c r="X92" s="266" t="s">
        <v>128</v>
      </c>
      <c r="Y92" s="211"/>
      <c r="Z92" s="212" t="s">
        <v>129</v>
      </c>
    </row>
    <row r="93" spans="2:26" ht="16.5">
      <c r="B93" s="321"/>
      <c r="C93" s="343">
        <f>'Debt Worksheet '!$C5</f>
        <v>0</v>
      </c>
      <c r="D93" s="98"/>
      <c r="E93" s="98"/>
      <c r="F93" s="98"/>
      <c r="G93" s="98"/>
      <c r="H93" s="97"/>
      <c r="I93" s="97"/>
      <c r="J93" s="97"/>
      <c r="K93" s="117"/>
      <c r="L93" s="226">
        <f>'Debt Worksheet '!$K5</f>
        <v>0</v>
      </c>
      <c r="M93" s="214"/>
      <c r="N93" s="58"/>
      <c r="O93" s="214"/>
      <c r="P93" s="58"/>
      <c r="Q93" s="214"/>
      <c r="R93" s="58"/>
      <c r="S93" s="214"/>
      <c r="T93" s="58"/>
      <c r="U93" s="214"/>
      <c r="V93" s="58"/>
      <c r="W93" s="214"/>
      <c r="X93" s="227">
        <f aca="true" t="shared" si="8" ref="X93:X118">SUM(N93:V93)</f>
        <v>0</v>
      </c>
      <c r="Y93" s="214"/>
      <c r="Z93" s="228">
        <f aca="true" t="shared" si="9" ref="Z93:Z118">L93-X93</f>
        <v>0</v>
      </c>
    </row>
    <row r="94" spans="2:26" ht="16.5">
      <c r="B94" s="183"/>
      <c r="C94" s="343">
        <f>'Debt Worksheet '!$C6</f>
        <v>0</v>
      </c>
      <c r="D94" s="98"/>
      <c r="E94" s="98"/>
      <c r="F94" s="98"/>
      <c r="G94" s="98"/>
      <c r="H94" s="97"/>
      <c r="I94" s="97"/>
      <c r="J94" s="97"/>
      <c r="K94" s="117"/>
      <c r="L94" s="56">
        <f>'Debt Worksheet '!$K6</f>
        <v>0</v>
      </c>
      <c r="M94" s="214"/>
      <c r="N94" s="59"/>
      <c r="O94" s="214"/>
      <c r="P94" s="59"/>
      <c r="Q94" s="214"/>
      <c r="R94" s="59"/>
      <c r="S94" s="214"/>
      <c r="T94" s="59"/>
      <c r="U94" s="214"/>
      <c r="V94" s="59"/>
      <c r="W94" s="214"/>
      <c r="X94" s="229">
        <f t="shared" si="8"/>
        <v>0</v>
      </c>
      <c r="Y94" s="214"/>
      <c r="Z94" s="230">
        <f t="shared" si="9"/>
        <v>0</v>
      </c>
    </row>
    <row r="95" spans="2:26" ht="16.5">
      <c r="B95" s="183"/>
      <c r="C95" s="343">
        <f>'Debt Worksheet '!$C7</f>
        <v>0</v>
      </c>
      <c r="D95" s="98"/>
      <c r="E95" s="98"/>
      <c r="F95" s="98"/>
      <c r="G95" s="98"/>
      <c r="H95" s="97"/>
      <c r="I95" s="97"/>
      <c r="J95" s="97"/>
      <c r="K95" s="117"/>
      <c r="L95" s="56">
        <f>'Debt Worksheet '!$K7</f>
        <v>0</v>
      </c>
      <c r="M95" s="214"/>
      <c r="N95" s="59"/>
      <c r="O95" s="214"/>
      <c r="P95" s="59"/>
      <c r="Q95" s="214"/>
      <c r="R95" s="59"/>
      <c r="S95" s="214"/>
      <c r="T95" s="59"/>
      <c r="U95" s="214"/>
      <c r="V95" s="59"/>
      <c r="W95" s="214"/>
      <c r="X95" s="229">
        <f t="shared" si="8"/>
        <v>0</v>
      </c>
      <c r="Y95" s="214"/>
      <c r="Z95" s="230">
        <f t="shared" si="9"/>
        <v>0</v>
      </c>
    </row>
    <row r="96" spans="2:26" ht="16.5">
      <c r="B96" s="183"/>
      <c r="C96" s="343">
        <f>'Debt Worksheet '!$C8</f>
        <v>0</v>
      </c>
      <c r="D96" s="98"/>
      <c r="E96" s="98"/>
      <c r="F96" s="98"/>
      <c r="G96" s="98"/>
      <c r="H96" s="97"/>
      <c r="I96" s="97"/>
      <c r="J96" s="97"/>
      <c r="K96" s="117"/>
      <c r="L96" s="56">
        <f>'Debt Worksheet '!$K8</f>
        <v>0</v>
      </c>
      <c r="M96" s="214"/>
      <c r="N96" s="59"/>
      <c r="O96" s="214"/>
      <c r="P96" s="59"/>
      <c r="Q96" s="214"/>
      <c r="R96" s="59"/>
      <c r="S96" s="214"/>
      <c r="T96" s="59"/>
      <c r="U96" s="214"/>
      <c r="V96" s="59"/>
      <c r="W96" s="214"/>
      <c r="X96" s="229">
        <f t="shared" si="8"/>
        <v>0</v>
      </c>
      <c r="Y96" s="214"/>
      <c r="Z96" s="230">
        <f t="shared" si="9"/>
        <v>0</v>
      </c>
    </row>
    <row r="97" spans="2:26" ht="16.5">
      <c r="B97" s="183"/>
      <c r="C97" s="343">
        <f>'Debt Worksheet '!$C9</f>
        <v>0</v>
      </c>
      <c r="D97" s="98"/>
      <c r="E97" s="98"/>
      <c r="F97" s="98"/>
      <c r="G97" s="98"/>
      <c r="H97" s="97"/>
      <c r="I97" s="97"/>
      <c r="J97" s="97"/>
      <c r="K97" s="117"/>
      <c r="L97" s="56">
        <f>'Debt Worksheet '!$K9</f>
        <v>0</v>
      </c>
      <c r="M97" s="214"/>
      <c r="N97" s="59"/>
      <c r="O97" s="214"/>
      <c r="P97" s="59"/>
      <c r="Q97" s="214"/>
      <c r="R97" s="59"/>
      <c r="S97" s="214"/>
      <c r="T97" s="59"/>
      <c r="U97" s="214"/>
      <c r="V97" s="59"/>
      <c r="W97" s="214"/>
      <c r="X97" s="229">
        <f t="shared" si="8"/>
        <v>0</v>
      </c>
      <c r="Y97" s="214"/>
      <c r="Z97" s="230">
        <f t="shared" si="9"/>
        <v>0</v>
      </c>
    </row>
    <row r="98" spans="2:26" ht="16.5">
      <c r="B98" s="183"/>
      <c r="C98" s="343">
        <f>'Debt Worksheet '!$C10</f>
        <v>0</v>
      </c>
      <c r="D98" s="98"/>
      <c r="E98" s="98"/>
      <c r="F98" s="98"/>
      <c r="G98" s="98"/>
      <c r="H98" s="97"/>
      <c r="I98" s="97"/>
      <c r="J98" s="97"/>
      <c r="K98" s="117"/>
      <c r="L98" s="56">
        <f>'Debt Worksheet '!$K10</f>
        <v>0</v>
      </c>
      <c r="M98" s="214"/>
      <c r="N98" s="59"/>
      <c r="O98" s="214"/>
      <c r="P98" s="59"/>
      <c r="Q98" s="214"/>
      <c r="R98" s="59"/>
      <c r="S98" s="214"/>
      <c r="T98" s="59"/>
      <c r="U98" s="214"/>
      <c r="V98" s="59"/>
      <c r="W98" s="214"/>
      <c r="X98" s="229">
        <f t="shared" si="8"/>
        <v>0</v>
      </c>
      <c r="Y98" s="214"/>
      <c r="Z98" s="230">
        <f t="shared" si="9"/>
        <v>0</v>
      </c>
    </row>
    <row r="99" spans="2:26" ht="16.5">
      <c r="B99" s="183"/>
      <c r="C99" s="343">
        <f>'Debt Worksheet '!$C11</f>
        <v>0</v>
      </c>
      <c r="D99" s="98"/>
      <c r="E99" s="98"/>
      <c r="F99" s="98"/>
      <c r="G99" s="98"/>
      <c r="H99" s="97"/>
      <c r="I99" s="97"/>
      <c r="J99" s="97"/>
      <c r="K99" s="117"/>
      <c r="L99" s="56">
        <f>'Debt Worksheet '!$K11</f>
        <v>0</v>
      </c>
      <c r="M99" s="214"/>
      <c r="N99" s="59"/>
      <c r="O99" s="214"/>
      <c r="P99" s="59"/>
      <c r="Q99" s="214"/>
      <c r="R99" s="59"/>
      <c r="S99" s="214"/>
      <c r="T99" s="59"/>
      <c r="U99" s="214"/>
      <c r="V99" s="59"/>
      <c r="W99" s="214"/>
      <c r="X99" s="229">
        <f t="shared" si="8"/>
        <v>0</v>
      </c>
      <c r="Y99" s="214"/>
      <c r="Z99" s="230">
        <f t="shared" si="9"/>
        <v>0</v>
      </c>
    </row>
    <row r="100" spans="2:26" ht="16.5">
      <c r="B100" s="183"/>
      <c r="C100" s="343">
        <f>'Debt Worksheet '!$C12</f>
        <v>0</v>
      </c>
      <c r="D100" s="98"/>
      <c r="E100" s="98"/>
      <c r="F100" s="98"/>
      <c r="G100" s="98"/>
      <c r="H100" s="97"/>
      <c r="I100" s="97"/>
      <c r="J100" s="97"/>
      <c r="K100" s="117"/>
      <c r="L100" s="56">
        <f>'Debt Worksheet '!$K12</f>
        <v>0</v>
      </c>
      <c r="M100" s="214"/>
      <c r="N100" s="59"/>
      <c r="O100" s="214"/>
      <c r="P100" s="59"/>
      <c r="Q100" s="214"/>
      <c r="R100" s="59"/>
      <c r="S100" s="214"/>
      <c r="T100" s="59"/>
      <c r="U100" s="214"/>
      <c r="V100" s="59"/>
      <c r="W100" s="214"/>
      <c r="X100" s="229">
        <f t="shared" si="8"/>
        <v>0</v>
      </c>
      <c r="Y100" s="214"/>
      <c r="Z100" s="230">
        <f t="shared" si="9"/>
        <v>0</v>
      </c>
    </row>
    <row r="101" spans="2:26" ht="16.5">
      <c r="B101" s="183"/>
      <c r="C101" s="343">
        <f>'Debt Worksheet '!$C13</f>
        <v>0</v>
      </c>
      <c r="D101" s="98"/>
      <c r="E101" s="98"/>
      <c r="F101" s="98"/>
      <c r="G101" s="98"/>
      <c r="H101" s="97"/>
      <c r="I101" s="97"/>
      <c r="J101" s="97"/>
      <c r="K101" s="117"/>
      <c r="L101" s="56">
        <f>'Debt Worksheet '!$K13</f>
        <v>0</v>
      </c>
      <c r="M101" s="214"/>
      <c r="N101" s="59"/>
      <c r="O101" s="214"/>
      <c r="P101" s="59"/>
      <c r="Q101" s="214"/>
      <c r="R101" s="59"/>
      <c r="S101" s="214"/>
      <c r="T101" s="59"/>
      <c r="U101" s="214"/>
      <c r="V101" s="59"/>
      <c r="W101" s="214"/>
      <c r="X101" s="229">
        <f t="shared" si="8"/>
        <v>0</v>
      </c>
      <c r="Y101" s="214"/>
      <c r="Z101" s="230">
        <f t="shared" si="9"/>
        <v>0</v>
      </c>
    </row>
    <row r="102" spans="2:26" ht="16.5">
      <c r="B102" s="183"/>
      <c r="C102" s="343">
        <f>'Debt Worksheet '!$C14</f>
        <v>0</v>
      </c>
      <c r="D102" s="98"/>
      <c r="E102" s="98"/>
      <c r="F102" s="98"/>
      <c r="G102" s="98"/>
      <c r="H102" s="97"/>
      <c r="I102" s="97"/>
      <c r="J102" s="97"/>
      <c r="K102" s="117"/>
      <c r="L102" s="56">
        <f>'Debt Worksheet '!$K14</f>
        <v>0</v>
      </c>
      <c r="M102" s="214"/>
      <c r="N102" s="59"/>
      <c r="O102" s="214"/>
      <c r="P102" s="59"/>
      <c r="Q102" s="214"/>
      <c r="R102" s="59"/>
      <c r="S102" s="214"/>
      <c r="T102" s="59"/>
      <c r="U102" s="214"/>
      <c r="V102" s="59"/>
      <c r="W102" s="214"/>
      <c r="X102" s="229">
        <f t="shared" si="8"/>
        <v>0</v>
      </c>
      <c r="Y102" s="214"/>
      <c r="Z102" s="230">
        <f t="shared" si="9"/>
        <v>0</v>
      </c>
    </row>
    <row r="103" spans="2:26" ht="16.5">
      <c r="B103" s="183"/>
      <c r="C103" s="343">
        <f>'Debt Worksheet '!$C15</f>
        <v>0</v>
      </c>
      <c r="D103" s="98"/>
      <c r="E103" s="98"/>
      <c r="F103" s="98"/>
      <c r="G103" s="98"/>
      <c r="H103" s="97"/>
      <c r="I103" s="97"/>
      <c r="J103" s="97"/>
      <c r="K103" s="117"/>
      <c r="L103" s="56">
        <f>'Debt Worksheet '!$K15</f>
        <v>0</v>
      </c>
      <c r="M103" s="214"/>
      <c r="N103" s="59"/>
      <c r="O103" s="214"/>
      <c r="P103" s="59"/>
      <c r="Q103" s="214"/>
      <c r="R103" s="59"/>
      <c r="S103" s="214"/>
      <c r="T103" s="59"/>
      <c r="U103" s="214"/>
      <c r="V103" s="59"/>
      <c r="W103" s="214"/>
      <c r="X103" s="229">
        <f t="shared" si="8"/>
        <v>0</v>
      </c>
      <c r="Y103" s="214"/>
      <c r="Z103" s="230">
        <f t="shared" si="9"/>
        <v>0</v>
      </c>
    </row>
    <row r="104" spans="2:26" ht="16.5">
      <c r="B104" s="183"/>
      <c r="C104" s="343">
        <f>'Debt Worksheet '!$C16</f>
        <v>0</v>
      </c>
      <c r="D104" s="98"/>
      <c r="E104" s="98"/>
      <c r="F104" s="98"/>
      <c r="G104" s="98"/>
      <c r="H104" s="97"/>
      <c r="I104" s="97"/>
      <c r="J104" s="97"/>
      <c r="K104" s="117"/>
      <c r="L104" s="56">
        <f>'Debt Worksheet '!$K16</f>
        <v>0</v>
      </c>
      <c r="M104" s="214"/>
      <c r="N104" s="59"/>
      <c r="O104" s="214"/>
      <c r="P104" s="59"/>
      <c r="Q104" s="214"/>
      <c r="R104" s="59"/>
      <c r="S104" s="214"/>
      <c r="T104" s="59"/>
      <c r="U104" s="214"/>
      <c r="V104" s="59"/>
      <c r="W104" s="214"/>
      <c r="X104" s="229">
        <f t="shared" si="8"/>
        <v>0</v>
      </c>
      <c r="Y104" s="214"/>
      <c r="Z104" s="230">
        <f t="shared" si="9"/>
        <v>0</v>
      </c>
    </row>
    <row r="105" spans="2:26" ht="16.5">
      <c r="B105" s="183"/>
      <c r="C105" s="343">
        <f>'Debt Worksheet '!$C17</f>
        <v>0</v>
      </c>
      <c r="D105" s="98"/>
      <c r="E105" s="98"/>
      <c r="F105" s="98"/>
      <c r="G105" s="98"/>
      <c r="H105" s="97"/>
      <c r="I105" s="97"/>
      <c r="J105" s="97"/>
      <c r="K105" s="117"/>
      <c r="L105" s="56">
        <f>'Debt Worksheet '!$K17</f>
        <v>0</v>
      </c>
      <c r="M105" s="214"/>
      <c r="N105" s="59"/>
      <c r="O105" s="214"/>
      <c r="P105" s="59"/>
      <c r="Q105" s="214"/>
      <c r="R105" s="59"/>
      <c r="S105" s="214"/>
      <c r="T105" s="59"/>
      <c r="U105" s="214"/>
      <c r="V105" s="59"/>
      <c r="W105" s="214"/>
      <c r="X105" s="229">
        <f t="shared" si="8"/>
        <v>0</v>
      </c>
      <c r="Y105" s="214"/>
      <c r="Z105" s="230">
        <f t="shared" si="9"/>
        <v>0</v>
      </c>
    </row>
    <row r="106" spans="2:26" ht="16.5">
      <c r="B106" s="183"/>
      <c r="C106" s="343">
        <f>'Debt Worksheet '!$C18</f>
        <v>0</v>
      </c>
      <c r="D106" s="98"/>
      <c r="E106" s="98"/>
      <c r="F106" s="98"/>
      <c r="G106" s="98"/>
      <c r="H106" s="97"/>
      <c r="I106" s="97"/>
      <c r="J106" s="97"/>
      <c r="K106" s="117"/>
      <c r="L106" s="56">
        <f>'Debt Worksheet '!$K18</f>
        <v>0</v>
      </c>
      <c r="M106" s="214"/>
      <c r="N106" s="59"/>
      <c r="O106" s="214"/>
      <c r="P106" s="59"/>
      <c r="Q106" s="214"/>
      <c r="R106" s="59"/>
      <c r="S106" s="214"/>
      <c r="T106" s="59"/>
      <c r="U106" s="214"/>
      <c r="V106" s="59"/>
      <c r="W106" s="214"/>
      <c r="X106" s="229">
        <f t="shared" si="8"/>
        <v>0</v>
      </c>
      <c r="Y106" s="214"/>
      <c r="Z106" s="230">
        <f t="shared" si="9"/>
        <v>0</v>
      </c>
    </row>
    <row r="107" spans="2:26" ht="16.5">
      <c r="B107" s="183"/>
      <c r="C107" s="343">
        <f>'Debt Worksheet '!$C19</f>
        <v>0</v>
      </c>
      <c r="D107" s="98"/>
      <c r="E107" s="98"/>
      <c r="F107" s="98"/>
      <c r="G107" s="98"/>
      <c r="H107" s="97"/>
      <c r="I107" s="97"/>
      <c r="J107" s="97"/>
      <c r="K107" s="117"/>
      <c r="L107" s="56">
        <f>'Debt Worksheet '!$K19</f>
        <v>0</v>
      </c>
      <c r="M107" s="214"/>
      <c r="N107" s="59"/>
      <c r="O107" s="214"/>
      <c r="P107" s="59"/>
      <c r="Q107" s="214"/>
      <c r="R107" s="59"/>
      <c r="S107" s="214"/>
      <c r="T107" s="59"/>
      <c r="U107" s="214"/>
      <c r="V107" s="59"/>
      <c r="W107" s="214"/>
      <c r="X107" s="229">
        <f t="shared" si="8"/>
        <v>0</v>
      </c>
      <c r="Y107" s="214"/>
      <c r="Z107" s="230">
        <f t="shared" si="9"/>
        <v>0</v>
      </c>
    </row>
    <row r="108" spans="2:26" ht="16.5">
      <c r="B108" s="183"/>
      <c r="C108" s="343">
        <f>'Debt Worksheet '!$C20</f>
        <v>0</v>
      </c>
      <c r="D108" s="98"/>
      <c r="E108" s="98"/>
      <c r="F108" s="98"/>
      <c r="G108" s="98"/>
      <c r="H108" s="97"/>
      <c r="I108" s="97"/>
      <c r="J108" s="97"/>
      <c r="K108" s="117"/>
      <c r="L108" s="56">
        <f>'Debt Worksheet '!$K20</f>
        <v>0</v>
      </c>
      <c r="M108" s="214"/>
      <c r="N108" s="59"/>
      <c r="O108" s="214"/>
      <c r="P108" s="59"/>
      <c r="Q108" s="214"/>
      <c r="R108" s="59"/>
      <c r="S108" s="214"/>
      <c r="T108" s="59"/>
      <c r="U108" s="214"/>
      <c r="V108" s="59"/>
      <c r="W108" s="214"/>
      <c r="X108" s="229">
        <f t="shared" si="8"/>
        <v>0</v>
      </c>
      <c r="Y108" s="214"/>
      <c r="Z108" s="230">
        <f t="shared" si="9"/>
        <v>0</v>
      </c>
    </row>
    <row r="109" spans="2:26" ht="16.5">
      <c r="B109" s="183"/>
      <c r="C109" s="343">
        <f>'Debt Worksheet '!$C21</f>
        <v>0</v>
      </c>
      <c r="D109" s="98"/>
      <c r="E109" s="98"/>
      <c r="F109" s="98"/>
      <c r="G109" s="98"/>
      <c r="H109" s="97"/>
      <c r="I109" s="97"/>
      <c r="J109" s="97"/>
      <c r="K109" s="117"/>
      <c r="L109" s="56">
        <f>'Debt Worksheet '!$K21</f>
        <v>0</v>
      </c>
      <c r="M109" s="214"/>
      <c r="N109" s="59"/>
      <c r="O109" s="214"/>
      <c r="P109" s="59"/>
      <c r="Q109" s="214"/>
      <c r="R109" s="59"/>
      <c r="S109" s="214"/>
      <c r="T109" s="59"/>
      <c r="U109" s="214"/>
      <c r="V109" s="59"/>
      <c r="W109" s="214"/>
      <c r="X109" s="229">
        <f t="shared" si="8"/>
        <v>0</v>
      </c>
      <c r="Y109" s="214"/>
      <c r="Z109" s="230">
        <f t="shared" si="9"/>
        <v>0</v>
      </c>
    </row>
    <row r="110" spans="2:26" ht="16.5">
      <c r="B110" s="183"/>
      <c r="C110" s="343">
        <f>'Debt Worksheet '!$C22</f>
        <v>0</v>
      </c>
      <c r="D110" s="98"/>
      <c r="E110" s="98"/>
      <c r="F110" s="98"/>
      <c r="G110" s="98"/>
      <c r="H110" s="97"/>
      <c r="I110" s="97"/>
      <c r="J110" s="97"/>
      <c r="K110" s="117"/>
      <c r="L110" s="56">
        <f>'Debt Worksheet '!$K22</f>
        <v>0</v>
      </c>
      <c r="M110" s="214"/>
      <c r="N110" s="59"/>
      <c r="O110" s="214"/>
      <c r="P110" s="59"/>
      <c r="Q110" s="214"/>
      <c r="R110" s="59"/>
      <c r="S110" s="214"/>
      <c r="T110" s="59"/>
      <c r="U110" s="214"/>
      <c r="V110" s="59"/>
      <c r="W110" s="214"/>
      <c r="X110" s="229">
        <f t="shared" si="8"/>
        <v>0</v>
      </c>
      <c r="Y110" s="214"/>
      <c r="Z110" s="230">
        <f t="shared" si="9"/>
        <v>0</v>
      </c>
    </row>
    <row r="111" spans="2:26" ht="16.5">
      <c r="B111" s="183"/>
      <c r="C111" s="343">
        <f>'Debt Worksheet '!$C23</f>
        <v>0</v>
      </c>
      <c r="D111" s="98"/>
      <c r="E111" s="98"/>
      <c r="F111" s="98"/>
      <c r="G111" s="98"/>
      <c r="H111" s="97"/>
      <c r="I111" s="97"/>
      <c r="J111" s="97"/>
      <c r="K111" s="117"/>
      <c r="L111" s="56">
        <f>'Debt Worksheet '!$K23</f>
        <v>0</v>
      </c>
      <c r="M111" s="214"/>
      <c r="N111" s="59"/>
      <c r="O111" s="214"/>
      <c r="P111" s="59"/>
      <c r="Q111" s="214"/>
      <c r="R111" s="59"/>
      <c r="S111" s="214"/>
      <c r="T111" s="59"/>
      <c r="U111" s="214"/>
      <c r="V111" s="59"/>
      <c r="W111" s="214"/>
      <c r="X111" s="229">
        <f t="shared" si="8"/>
        <v>0</v>
      </c>
      <c r="Y111" s="214"/>
      <c r="Z111" s="230">
        <f t="shared" si="9"/>
        <v>0</v>
      </c>
    </row>
    <row r="112" spans="2:26" ht="16.5">
      <c r="B112" s="183"/>
      <c r="C112" s="343">
        <f>'Debt Worksheet '!$C24</f>
        <v>0</v>
      </c>
      <c r="D112" s="98"/>
      <c r="E112" s="98"/>
      <c r="F112" s="98"/>
      <c r="G112" s="98"/>
      <c r="H112" s="97"/>
      <c r="I112" s="97"/>
      <c r="J112" s="97"/>
      <c r="K112" s="117"/>
      <c r="L112" s="56">
        <f>'Debt Worksheet '!$K24</f>
        <v>0</v>
      </c>
      <c r="M112" s="214"/>
      <c r="N112" s="59"/>
      <c r="O112" s="214"/>
      <c r="P112" s="59"/>
      <c r="Q112" s="214"/>
      <c r="R112" s="59"/>
      <c r="S112" s="214"/>
      <c r="T112" s="59"/>
      <c r="U112" s="214"/>
      <c r="V112" s="59"/>
      <c r="W112" s="214"/>
      <c r="X112" s="229">
        <f t="shared" si="8"/>
        <v>0</v>
      </c>
      <c r="Y112" s="214"/>
      <c r="Z112" s="230">
        <f t="shared" si="9"/>
        <v>0</v>
      </c>
    </row>
    <row r="113" spans="2:26" ht="16.5">
      <c r="B113" s="183"/>
      <c r="C113" s="343">
        <f>'Debt Worksheet '!$C25</f>
        <v>0</v>
      </c>
      <c r="D113" s="98"/>
      <c r="E113" s="98"/>
      <c r="F113" s="98"/>
      <c r="G113" s="98"/>
      <c r="H113" s="97"/>
      <c r="I113" s="97"/>
      <c r="J113" s="97"/>
      <c r="K113" s="117"/>
      <c r="L113" s="56">
        <f>'Debt Worksheet '!$K25</f>
        <v>0</v>
      </c>
      <c r="M113" s="214"/>
      <c r="N113" s="59"/>
      <c r="O113" s="214"/>
      <c r="P113" s="59"/>
      <c r="Q113" s="214"/>
      <c r="R113" s="59"/>
      <c r="S113" s="214"/>
      <c r="T113" s="59"/>
      <c r="U113" s="214"/>
      <c r="V113" s="59"/>
      <c r="W113" s="214"/>
      <c r="X113" s="229">
        <f t="shared" si="8"/>
        <v>0</v>
      </c>
      <c r="Y113" s="214"/>
      <c r="Z113" s="230">
        <f t="shared" si="9"/>
        <v>0</v>
      </c>
    </row>
    <row r="114" spans="2:26" ht="16.5">
      <c r="B114" s="183"/>
      <c r="C114" s="343">
        <f>'Debt Worksheet '!$C26</f>
        <v>0</v>
      </c>
      <c r="D114" s="98"/>
      <c r="E114" s="98"/>
      <c r="F114" s="98"/>
      <c r="G114" s="98"/>
      <c r="H114" s="97"/>
      <c r="I114" s="97"/>
      <c r="J114" s="97"/>
      <c r="K114" s="117"/>
      <c r="L114" s="56">
        <f>'Debt Worksheet '!$K26</f>
        <v>0</v>
      </c>
      <c r="M114" s="214"/>
      <c r="N114" s="59"/>
      <c r="O114" s="214"/>
      <c r="P114" s="59"/>
      <c r="Q114" s="214"/>
      <c r="R114" s="59"/>
      <c r="S114" s="214"/>
      <c r="T114" s="59"/>
      <c r="U114" s="214"/>
      <c r="V114" s="59"/>
      <c r="W114" s="214"/>
      <c r="X114" s="229">
        <f t="shared" si="8"/>
        <v>0</v>
      </c>
      <c r="Y114" s="214"/>
      <c r="Z114" s="230">
        <f t="shared" si="9"/>
        <v>0</v>
      </c>
    </row>
    <row r="115" spans="2:26" ht="16.5">
      <c r="B115" s="183"/>
      <c r="C115" s="343">
        <f>'Debt Worksheet '!$C27</f>
        <v>0</v>
      </c>
      <c r="D115" s="98"/>
      <c r="E115" s="98"/>
      <c r="F115" s="98"/>
      <c r="G115" s="98"/>
      <c r="H115" s="97"/>
      <c r="I115" s="97"/>
      <c r="J115" s="97"/>
      <c r="K115" s="117"/>
      <c r="L115" s="56">
        <f>'Debt Worksheet '!$K27</f>
        <v>0</v>
      </c>
      <c r="M115" s="214"/>
      <c r="N115" s="59"/>
      <c r="O115" s="214"/>
      <c r="P115" s="59"/>
      <c r="Q115" s="214"/>
      <c r="R115" s="59"/>
      <c r="S115" s="214"/>
      <c r="T115" s="59"/>
      <c r="U115" s="214"/>
      <c r="V115" s="59"/>
      <c r="W115" s="214"/>
      <c r="X115" s="229">
        <f t="shared" si="8"/>
        <v>0</v>
      </c>
      <c r="Y115" s="214"/>
      <c r="Z115" s="230">
        <f t="shared" si="9"/>
        <v>0</v>
      </c>
    </row>
    <row r="116" spans="2:26" ht="16.5">
      <c r="B116" s="183"/>
      <c r="C116" s="343">
        <f>'Debt Worksheet '!$C28</f>
        <v>0</v>
      </c>
      <c r="D116" s="98"/>
      <c r="E116" s="98"/>
      <c r="F116" s="98"/>
      <c r="G116" s="98"/>
      <c r="H116" s="97"/>
      <c r="I116" s="97"/>
      <c r="J116" s="97"/>
      <c r="K116" s="117"/>
      <c r="L116" s="56">
        <f>'Debt Worksheet '!$K28</f>
        <v>0</v>
      </c>
      <c r="M116" s="214"/>
      <c r="N116" s="59"/>
      <c r="O116" s="214"/>
      <c r="P116" s="59"/>
      <c r="Q116" s="214"/>
      <c r="R116" s="59"/>
      <c r="S116" s="214"/>
      <c r="T116" s="59"/>
      <c r="U116" s="214"/>
      <c r="V116" s="59"/>
      <c r="W116" s="214"/>
      <c r="X116" s="229">
        <f t="shared" si="8"/>
        <v>0</v>
      </c>
      <c r="Y116" s="214"/>
      <c r="Z116" s="230">
        <f t="shared" si="9"/>
        <v>0</v>
      </c>
    </row>
    <row r="117" spans="2:26" ht="16.5">
      <c r="B117" s="167"/>
      <c r="C117" s="343">
        <f>'Debt Worksheet '!$C29</f>
        <v>0</v>
      </c>
      <c r="D117" s="98"/>
      <c r="E117" s="98"/>
      <c r="F117" s="98"/>
      <c r="G117" s="98"/>
      <c r="H117" s="97"/>
      <c r="I117" s="97"/>
      <c r="J117" s="97"/>
      <c r="K117" s="117"/>
      <c r="L117" s="231">
        <f>'Debt Worksheet '!$K29</f>
        <v>0</v>
      </c>
      <c r="M117" s="214"/>
      <c r="N117" s="60"/>
      <c r="O117" s="214"/>
      <c r="P117" s="60"/>
      <c r="Q117" s="214"/>
      <c r="R117" s="60"/>
      <c r="S117" s="214"/>
      <c r="T117" s="60"/>
      <c r="U117" s="214"/>
      <c r="V117" s="60"/>
      <c r="W117" s="214"/>
      <c r="X117" s="232">
        <f t="shared" si="8"/>
        <v>0</v>
      </c>
      <c r="Y117" s="214"/>
      <c r="Z117" s="233">
        <f t="shared" si="9"/>
        <v>0</v>
      </c>
    </row>
    <row r="118" spans="2:26" s="216" customFormat="1" ht="14.25">
      <c r="B118" s="349"/>
      <c r="C118" s="338" t="str">
        <f>'Debt Worksheet '!$C30</f>
        <v>TOTAL DEBT</v>
      </c>
      <c r="D118" s="234"/>
      <c r="E118" s="234"/>
      <c r="F118" s="234"/>
      <c r="G118" s="234"/>
      <c r="H118" s="234"/>
      <c r="I118" s="234"/>
      <c r="J118" s="234"/>
      <c r="K118" s="235"/>
      <c r="L118" s="236">
        <f>'Debt Worksheet '!$K30</f>
        <v>0</v>
      </c>
      <c r="M118" s="215"/>
      <c r="N118" s="236">
        <f>SUM(N93:N117)</f>
        <v>0</v>
      </c>
      <c r="O118" s="215"/>
      <c r="P118" s="236">
        <f>SUM(P93:P117)</f>
        <v>0</v>
      </c>
      <c r="Q118" s="215"/>
      <c r="R118" s="236">
        <f>SUM(R93:R117)</f>
        <v>0</v>
      </c>
      <c r="S118" s="215"/>
      <c r="T118" s="236">
        <f>SUM(T93:T117)</f>
        <v>0</v>
      </c>
      <c r="U118" s="215"/>
      <c r="V118" s="236">
        <f>SUM(V93:V117)</f>
        <v>0</v>
      </c>
      <c r="W118" s="215"/>
      <c r="X118" s="236">
        <f t="shared" si="8"/>
        <v>0</v>
      </c>
      <c r="Y118" s="215"/>
      <c r="Z118" s="237">
        <f t="shared" si="9"/>
        <v>0</v>
      </c>
    </row>
    <row r="119" spans="3:26" s="216" customFormat="1" ht="7.5" customHeight="1">
      <c r="C119" s="217"/>
      <c r="K119" s="218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40"/>
      <c r="Y119" s="241"/>
      <c r="Z119" s="239"/>
    </row>
    <row r="120" spans="2:26" s="216" customFormat="1" ht="14.25">
      <c r="B120" s="308"/>
      <c r="C120" s="339" t="s">
        <v>124</v>
      </c>
      <c r="D120" s="242"/>
      <c r="E120" s="242"/>
      <c r="F120" s="242"/>
      <c r="G120" s="242"/>
      <c r="H120" s="242"/>
      <c r="I120" s="242"/>
      <c r="J120" s="242"/>
      <c r="K120" s="243"/>
      <c r="L120" s="244">
        <f>SUM(L118,L90,L80,L65,L52,L47,L33,L26,L12)</f>
        <v>0</v>
      </c>
      <c r="M120" s="245"/>
      <c r="N120" s="244"/>
      <c r="O120" s="245"/>
      <c r="P120" s="244"/>
      <c r="Q120" s="245"/>
      <c r="R120" s="244"/>
      <c r="S120" s="245"/>
      <c r="T120" s="244"/>
      <c r="U120" s="245"/>
      <c r="V120" s="244"/>
      <c r="W120" s="245"/>
      <c r="X120" s="244">
        <f>SUM(X118,X90,X80,X65,X52,X47,X33,X26,X12)</f>
        <v>0</v>
      </c>
      <c r="Y120" s="245"/>
      <c r="Z120" s="246">
        <f>SUM(Z118,Z90,Z80,Z65,Z52,Z47,Z33,Z26,Z12)</f>
        <v>0</v>
      </c>
    </row>
    <row r="121" spans="2:26" s="7" customFormat="1" ht="14.25">
      <c r="B121" s="132"/>
      <c r="C121" s="340"/>
      <c r="D121" s="114"/>
      <c r="E121" s="114"/>
      <c r="F121" s="114"/>
      <c r="G121" s="114"/>
      <c r="H121" s="114"/>
      <c r="I121" s="114"/>
      <c r="J121" s="114"/>
      <c r="K121" s="247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9"/>
    </row>
    <row r="122" spans="2:26" s="216" customFormat="1" ht="15" thickBot="1">
      <c r="B122" s="132"/>
      <c r="C122" s="341" t="s">
        <v>77</v>
      </c>
      <c r="D122" s="250"/>
      <c r="E122" s="250"/>
      <c r="F122" s="250"/>
      <c r="G122" s="250"/>
      <c r="H122" s="250"/>
      <c r="I122" s="250"/>
      <c r="J122" s="250"/>
      <c r="K122" s="247"/>
      <c r="L122" s="251">
        <f>L120-L7</f>
        <v>0</v>
      </c>
      <c r="M122" s="248"/>
      <c r="N122" s="251"/>
      <c r="O122" s="248"/>
      <c r="P122" s="251"/>
      <c r="Q122" s="248"/>
      <c r="R122" s="251"/>
      <c r="S122" s="248"/>
      <c r="T122" s="251"/>
      <c r="U122" s="248"/>
      <c r="V122" s="251"/>
      <c r="W122" s="248"/>
      <c r="X122" s="251">
        <f>X120-X7</f>
        <v>0</v>
      </c>
      <c r="Y122" s="248"/>
      <c r="Z122" s="252">
        <f>Z120-Z7</f>
        <v>0</v>
      </c>
    </row>
    <row r="123" spans="2:26" ht="9" customHeight="1" thickTop="1">
      <c r="B123" s="133"/>
      <c r="C123" s="342"/>
      <c r="D123" s="134"/>
      <c r="E123" s="134"/>
      <c r="F123" s="134"/>
      <c r="G123" s="134"/>
      <c r="H123" s="134"/>
      <c r="I123" s="134"/>
      <c r="J123" s="134"/>
      <c r="K123" s="253"/>
      <c r="L123" s="267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7"/>
      <c r="Y123" s="134"/>
      <c r="Z123" s="254"/>
    </row>
    <row r="124" spans="3:24" ht="16.5">
      <c r="C124" s="255"/>
      <c r="D124" s="256"/>
      <c r="E124" s="256"/>
      <c r="F124" s="256"/>
      <c r="G124" s="256"/>
      <c r="H124" s="256"/>
      <c r="I124" s="256"/>
      <c r="J124" s="256"/>
      <c r="K124" s="257"/>
      <c r="L124" s="258"/>
      <c r="M124" s="25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59"/>
    </row>
    <row r="125" spans="3:24" ht="16.5">
      <c r="C125" s="255"/>
      <c r="D125" s="256"/>
      <c r="E125" s="256"/>
      <c r="F125" s="256"/>
      <c r="G125" s="256"/>
      <c r="H125" s="256"/>
      <c r="I125" s="256"/>
      <c r="J125" s="256"/>
      <c r="K125" s="257"/>
      <c r="L125" s="258"/>
      <c r="M125" s="25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59"/>
    </row>
  </sheetData>
  <sheetProtection/>
  <mergeCells count="13">
    <mergeCell ref="D29:E29"/>
    <mergeCell ref="H29:I29"/>
    <mergeCell ref="B3:Z3"/>
    <mergeCell ref="B2:Z2"/>
    <mergeCell ref="B1:Z1"/>
    <mergeCell ref="H89:I89"/>
    <mergeCell ref="H83:I83"/>
    <mergeCell ref="H90:I90"/>
    <mergeCell ref="H84:I84"/>
    <mergeCell ref="H85:I85"/>
    <mergeCell ref="H86:I86"/>
    <mergeCell ref="H87:I87"/>
    <mergeCell ref="H88:I88"/>
  </mergeCells>
  <printOptions horizontalCentered="1"/>
  <pageMargins left="0.15" right="0.15" top="0.35" bottom="0" header="0.15" footer="0"/>
  <pageSetup fitToHeight="4" horizontalDpi="600" verticalDpi="600" orientation="landscape" scale="96" r:id="rId2"/>
  <headerFooter>
    <oddHeader>&amp;L&amp;G</oddHeader>
  </headerFooter>
  <rowBreaks count="2" manualBreakCount="2">
    <brk id="34" min="1" max="25" man="1"/>
    <brk id="91" min="1" max="25" man="1"/>
  </rowBreak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1:AA125"/>
  <sheetViews>
    <sheetView showRowColHeaders="0" zoomScaleSheetLayoutView="100" zoomScalePageLayoutView="0" workbookViewId="0" topLeftCell="A31">
      <selection activeCell="A1" sqref="A1"/>
    </sheetView>
  </sheetViews>
  <sheetFormatPr defaultColWidth="9.140625" defaultRowHeight="12.75"/>
  <cols>
    <col min="1" max="1" width="15.7109375" style="6" customWidth="1"/>
    <col min="2" max="2" width="0.85546875" style="6" customWidth="1"/>
    <col min="3" max="3" width="7.57421875" style="90" customWidth="1"/>
    <col min="4" max="10" width="5.28125" style="6" customWidth="1"/>
    <col min="11" max="11" width="0.85546875" style="8" customWidth="1"/>
    <col min="12" max="12" width="11.8515625" style="261" bestFit="1" customWidth="1"/>
    <col min="13" max="13" width="0.85546875" style="4" customWidth="1"/>
    <col min="14" max="14" width="10.7109375" style="6" customWidth="1"/>
    <col min="15" max="15" width="0.85546875" style="6" customWidth="1"/>
    <col min="16" max="16" width="10.7109375" style="6" customWidth="1"/>
    <col min="17" max="17" width="0.85546875" style="6" customWidth="1"/>
    <col min="18" max="18" width="10.7109375" style="6" customWidth="1"/>
    <col min="19" max="19" width="0.85546875" style="6" customWidth="1"/>
    <col min="20" max="20" width="10.7109375" style="6" customWidth="1"/>
    <col min="21" max="21" width="0.85546875" style="6" customWidth="1"/>
    <col min="22" max="22" width="10.7109375" style="6" customWidth="1"/>
    <col min="23" max="23" width="0.85546875" style="6" customWidth="1"/>
    <col min="24" max="24" width="11.57421875" style="261" customWidth="1"/>
    <col min="25" max="25" width="0.85546875" style="6" customWidth="1"/>
    <col min="26" max="26" width="11.8515625" style="260" bestFit="1" customWidth="1"/>
    <col min="27" max="16384" width="9.140625" style="6" customWidth="1"/>
  </cols>
  <sheetData>
    <row r="1" spans="2:26" ht="18.75">
      <c r="B1" s="433" t="s">
        <v>13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2:26" ht="18.75">
      <c r="B2" s="433" t="s">
        <v>146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2:27" s="210" customFormat="1" ht="29.25" customHeight="1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209"/>
    </row>
    <row r="4" spans="2:26" s="213" customFormat="1" ht="30.75" customHeight="1">
      <c r="B4" s="348"/>
      <c r="C4" s="83" t="s">
        <v>71</v>
      </c>
      <c r="D4" s="83"/>
      <c r="E4" s="83"/>
      <c r="F4" s="83"/>
      <c r="G4" s="83"/>
      <c r="H4" s="83"/>
      <c r="I4" s="83"/>
      <c r="J4" s="83"/>
      <c r="K4" s="84">
        <f>'Monthly Spending Plan Summary'!K4</f>
        <v>0</v>
      </c>
      <c r="L4" s="264" t="s">
        <v>14</v>
      </c>
      <c r="M4" s="264"/>
      <c r="N4" s="264" t="s">
        <v>15</v>
      </c>
      <c r="O4" s="264"/>
      <c r="P4" s="264" t="s">
        <v>16</v>
      </c>
      <c r="Q4" s="264"/>
      <c r="R4" s="264" t="s">
        <v>17</v>
      </c>
      <c r="S4" s="264"/>
      <c r="T4" s="264" t="s">
        <v>18</v>
      </c>
      <c r="U4" s="264"/>
      <c r="V4" s="264" t="s">
        <v>19</v>
      </c>
      <c r="W4" s="265"/>
      <c r="X4" s="266" t="s">
        <v>128</v>
      </c>
      <c r="Y4" s="211"/>
      <c r="Z4" s="212" t="s">
        <v>129</v>
      </c>
    </row>
    <row r="5" spans="2:26" ht="16.5">
      <c r="B5" s="321"/>
      <c r="C5" s="345" t="str">
        <f>'Monthly Spending Plan Summary'!C5</f>
        <v>Take home pay (see Income Summary)</v>
      </c>
      <c r="D5" s="75"/>
      <c r="E5" s="75"/>
      <c r="F5" s="75"/>
      <c r="G5" s="75"/>
      <c r="H5" s="75"/>
      <c r="I5" s="75"/>
      <c r="J5" s="75"/>
      <c r="K5" s="65"/>
      <c r="L5" s="107">
        <f>'Monthly Spending Plan Summary'!L5</f>
        <v>0</v>
      </c>
      <c r="M5" s="214"/>
      <c r="N5" s="109"/>
      <c r="O5" s="214"/>
      <c r="P5" s="109"/>
      <c r="Q5" s="214"/>
      <c r="R5" s="109"/>
      <c r="S5" s="214"/>
      <c r="T5" s="109"/>
      <c r="U5" s="214"/>
      <c r="V5" s="109"/>
      <c r="W5" s="214"/>
      <c r="X5" s="107">
        <f>SUM(N5:V5)</f>
        <v>0</v>
      </c>
      <c r="Y5" s="214"/>
      <c r="Z5" s="108">
        <f>L5-X5</f>
        <v>0</v>
      </c>
    </row>
    <row r="6" spans="2:26" ht="16.5">
      <c r="B6" s="167"/>
      <c r="C6" s="346" t="str">
        <f>'Monthly Spending Plan Summary'!C6</f>
        <v>Other Income (see Income Summary)</v>
      </c>
      <c r="D6" s="68"/>
      <c r="E6" s="68"/>
      <c r="F6" s="68"/>
      <c r="G6" s="68"/>
      <c r="H6" s="68"/>
      <c r="I6" s="68"/>
      <c r="J6" s="68"/>
      <c r="K6" s="65"/>
      <c r="L6" s="110">
        <f>'Monthly Spending Plan Summary'!L6</f>
        <v>0</v>
      </c>
      <c r="M6" s="214"/>
      <c r="N6" s="48"/>
      <c r="O6" s="214"/>
      <c r="P6" s="48"/>
      <c r="Q6" s="214"/>
      <c r="R6" s="48"/>
      <c r="S6" s="214"/>
      <c r="T6" s="48"/>
      <c r="U6" s="214"/>
      <c r="V6" s="48"/>
      <c r="W6" s="214"/>
      <c r="X6" s="110">
        <f>SUM(N6:V6)</f>
        <v>0</v>
      </c>
      <c r="Y6" s="214"/>
      <c r="Z6" s="111">
        <f>L6-X6</f>
        <v>0</v>
      </c>
    </row>
    <row r="7" spans="2:26" s="216" customFormat="1" ht="14.25">
      <c r="B7" s="349"/>
      <c r="C7" s="337" t="str">
        <f>'Monthly Spending Plan Summary'!C7</f>
        <v>  Total Deposits</v>
      </c>
      <c r="D7" s="19"/>
      <c r="E7" s="19"/>
      <c r="F7" s="19"/>
      <c r="G7" s="19"/>
      <c r="H7" s="19"/>
      <c r="I7" s="19"/>
      <c r="J7" s="19"/>
      <c r="K7" s="104"/>
      <c r="L7" s="105">
        <f>'Monthly Spending Plan Summary'!L7</f>
        <v>0</v>
      </c>
      <c r="M7" s="215"/>
      <c r="N7" s="105">
        <f>SUM(N5:N6)</f>
        <v>0</v>
      </c>
      <c r="O7" s="215"/>
      <c r="P7" s="105">
        <f>SUM(P5:P6)</f>
        <v>0</v>
      </c>
      <c r="Q7" s="215"/>
      <c r="R7" s="105">
        <f>SUM(R5:R6)</f>
        <v>0</v>
      </c>
      <c r="S7" s="215"/>
      <c r="T7" s="105">
        <f>SUM(T5:T6)</f>
        <v>0</v>
      </c>
      <c r="U7" s="215"/>
      <c r="V7" s="105">
        <f>SUM(V5:V6)</f>
        <v>0</v>
      </c>
      <c r="W7" s="215"/>
      <c r="X7" s="105">
        <f>SUM(X5:X6)</f>
        <v>0</v>
      </c>
      <c r="Y7" s="215"/>
      <c r="Z7" s="106">
        <f>SUM(Z5:Z6)</f>
        <v>0</v>
      </c>
    </row>
    <row r="8" spans="3:26" ht="7.5" customHeight="1">
      <c r="C8" s="217"/>
      <c r="D8" s="216"/>
      <c r="E8" s="216"/>
      <c r="F8" s="216"/>
      <c r="G8" s="216"/>
      <c r="H8" s="216"/>
      <c r="I8" s="216"/>
      <c r="J8" s="216"/>
      <c r="K8" s="218"/>
      <c r="L8" s="219"/>
      <c r="M8" s="214"/>
      <c r="N8" s="219"/>
      <c r="O8" s="214"/>
      <c r="P8" s="219"/>
      <c r="Q8" s="214"/>
      <c r="R8" s="219"/>
      <c r="S8" s="214"/>
      <c r="T8" s="219"/>
      <c r="U8" s="214"/>
      <c r="V8" s="219"/>
      <c r="W8" s="214"/>
      <c r="X8" s="219"/>
      <c r="Y8" s="220"/>
      <c r="Z8" s="219"/>
    </row>
    <row r="9" spans="2:26" s="221" customFormat="1" ht="30.75" customHeight="1">
      <c r="B9" s="347"/>
      <c r="C9" s="83" t="str">
        <f>'Monthly Spending Plan Summary'!C9</f>
        <v>Contributions</v>
      </c>
      <c r="D9" s="83"/>
      <c r="E9" s="83"/>
      <c r="F9" s="83"/>
      <c r="G9" s="83"/>
      <c r="H9" s="83"/>
      <c r="I9" s="83"/>
      <c r="J9" s="83"/>
      <c r="K9" s="85">
        <f>'Monthly Spending Plan Summary'!K9:S9</f>
        <v>0</v>
      </c>
      <c r="L9" s="264" t="s">
        <v>14</v>
      </c>
      <c r="M9" s="264"/>
      <c r="N9" s="264" t="s">
        <v>15</v>
      </c>
      <c r="O9" s="264"/>
      <c r="P9" s="264" t="s">
        <v>16</v>
      </c>
      <c r="Q9" s="264"/>
      <c r="R9" s="264" t="s">
        <v>17</v>
      </c>
      <c r="S9" s="264"/>
      <c r="T9" s="264" t="s">
        <v>18</v>
      </c>
      <c r="U9" s="264"/>
      <c r="V9" s="264" t="s">
        <v>19</v>
      </c>
      <c r="W9" s="265"/>
      <c r="X9" s="266" t="s">
        <v>128</v>
      </c>
      <c r="Y9" s="211"/>
      <c r="Z9" s="212" t="s">
        <v>129</v>
      </c>
    </row>
    <row r="10" spans="2:26" ht="16.5">
      <c r="B10" s="321"/>
      <c r="C10" s="345" t="str">
        <f>'Monthly Spending Plan Summary'!C10</f>
        <v>Tithe (goal is 10% X gross pay)</v>
      </c>
      <c r="D10" s="76"/>
      <c r="E10" s="76"/>
      <c r="F10" s="76"/>
      <c r="G10" s="76"/>
      <c r="H10" s="76"/>
      <c r="I10" s="76"/>
      <c r="J10" s="76"/>
      <c r="K10" s="65"/>
      <c r="L10" s="107">
        <f>'Monthly Spending Plan Summary'!L10</f>
        <v>0</v>
      </c>
      <c r="M10" s="214"/>
      <c r="N10" s="109"/>
      <c r="O10" s="214"/>
      <c r="P10" s="109"/>
      <c r="Q10" s="214"/>
      <c r="R10" s="109"/>
      <c r="S10" s="214"/>
      <c r="T10" s="109"/>
      <c r="U10" s="214"/>
      <c r="V10" s="109"/>
      <c r="W10" s="214"/>
      <c r="X10" s="107">
        <f aca="true" t="shared" si="0" ref="X10:X56">SUM(N10:V10)</f>
        <v>0</v>
      </c>
      <c r="Y10" s="214"/>
      <c r="Z10" s="108">
        <f>L10-X10</f>
        <v>0</v>
      </c>
    </row>
    <row r="11" spans="2:26" ht="16.5">
      <c r="B11" s="167"/>
      <c r="C11" s="346" t="str">
        <f>'Monthly Spending Plan Summary'!C11</f>
        <v>Charities</v>
      </c>
      <c r="D11" s="69"/>
      <c r="E11" s="69"/>
      <c r="F11" s="69"/>
      <c r="G11" s="69"/>
      <c r="H11" s="69"/>
      <c r="I11" s="69"/>
      <c r="J11" s="69"/>
      <c r="K11" s="65"/>
      <c r="L11" s="110">
        <f>'Monthly Spending Plan Summary'!L11</f>
        <v>0</v>
      </c>
      <c r="M11" s="214"/>
      <c r="N11" s="48"/>
      <c r="O11" s="214"/>
      <c r="P11" s="48"/>
      <c r="Q11" s="214"/>
      <c r="R11" s="48"/>
      <c r="S11" s="214"/>
      <c r="T11" s="48"/>
      <c r="U11" s="214"/>
      <c r="V11" s="48"/>
      <c r="W11" s="214"/>
      <c r="X11" s="110">
        <f t="shared" si="0"/>
        <v>0</v>
      </c>
      <c r="Y11" s="214"/>
      <c r="Z11" s="111">
        <f>L11-X11</f>
        <v>0</v>
      </c>
    </row>
    <row r="12" spans="2:26" s="216" customFormat="1" ht="14.25">
      <c r="B12" s="349"/>
      <c r="C12" s="337" t="str">
        <f>'Monthly Spending Plan Summary'!C12</f>
        <v>  Subtotal</v>
      </c>
      <c r="D12" s="19"/>
      <c r="E12" s="19"/>
      <c r="F12" s="19"/>
      <c r="G12" s="19"/>
      <c r="H12" s="19"/>
      <c r="I12" s="19"/>
      <c r="J12" s="19"/>
      <c r="K12" s="104"/>
      <c r="L12" s="105">
        <f>'Monthly Spending Plan Summary'!L12</f>
        <v>0</v>
      </c>
      <c r="M12" s="215"/>
      <c r="N12" s="105">
        <f>SUM(N10:N11)</f>
        <v>0</v>
      </c>
      <c r="O12" s="215"/>
      <c r="P12" s="105">
        <f>SUM(P10:P11)</f>
        <v>0</v>
      </c>
      <c r="Q12" s="215"/>
      <c r="R12" s="105">
        <f>SUM(R10:R11)</f>
        <v>0</v>
      </c>
      <c r="S12" s="215"/>
      <c r="T12" s="105">
        <f>SUM(T10:T11)</f>
        <v>0</v>
      </c>
      <c r="U12" s="215"/>
      <c r="V12" s="105">
        <f>SUM(V10:V11)</f>
        <v>0</v>
      </c>
      <c r="W12" s="215"/>
      <c r="X12" s="105">
        <f t="shared" si="0"/>
        <v>0</v>
      </c>
      <c r="Y12" s="215"/>
      <c r="Z12" s="106">
        <f>L12-X12</f>
        <v>0</v>
      </c>
    </row>
    <row r="13" spans="3:26" ht="7.5" customHeight="1">
      <c r="C13" s="87"/>
      <c r="D13" s="11"/>
      <c r="E13" s="11"/>
      <c r="F13" s="11"/>
      <c r="G13" s="11"/>
      <c r="H13" s="11"/>
      <c r="I13" s="11"/>
      <c r="J13" s="11"/>
      <c r="K13" s="66"/>
      <c r="L13" s="49"/>
      <c r="M13" s="214"/>
      <c r="N13" s="49"/>
      <c r="O13" s="214"/>
      <c r="P13" s="49"/>
      <c r="Q13" s="214"/>
      <c r="R13" s="49"/>
      <c r="S13" s="214"/>
      <c r="T13" s="49"/>
      <c r="U13" s="214"/>
      <c r="V13" s="49"/>
      <c r="W13" s="214"/>
      <c r="X13" s="49"/>
      <c r="Y13" s="214"/>
      <c r="Z13" s="49"/>
    </row>
    <row r="14" spans="2:26" s="221" customFormat="1" ht="30.75" customHeight="1">
      <c r="B14" s="347"/>
      <c r="C14" s="83" t="str">
        <f>'Monthly Spending Plan Summary'!C14</f>
        <v>Household Expenses</v>
      </c>
      <c r="D14" s="83"/>
      <c r="E14" s="83"/>
      <c r="F14" s="83"/>
      <c r="G14" s="83"/>
      <c r="H14" s="83"/>
      <c r="I14" s="83"/>
      <c r="J14" s="83"/>
      <c r="K14" s="84">
        <f>'Monthly Spending Plan Summary'!K14:S14</f>
        <v>0</v>
      </c>
      <c r="L14" s="264" t="s">
        <v>14</v>
      </c>
      <c r="M14" s="264"/>
      <c r="N14" s="264" t="s">
        <v>15</v>
      </c>
      <c r="O14" s="264"/>
      <c r="P14" s="264" t="s">
        <v>16</v>
      </c>
      <c r="Q14" s="264"/>
      <c r="R14" s="264" t="s">
        <v>17</v>
      </c>
      <c r="S14" s="264"/>
      <c r="T14" s="264" t="s">
        <v>18</v>
      </c>
      <c r="U14" s="264"/>
      <c r="V14" s="264" t="s">
        <v>19</v>
      </c>
      <c r="W14" s="265"/>
      <c r="X14" s="266" t="s">
        <v>128</v>
      </c>
      <c r="Y14" s="211"/>
      <c r="Z14" s="212" t="s">
        <v>129</v>
      </c>
    </row>
    <row r="15" spans="2:26" ht="16.5">
      <c r="B15" s="321"/>
      <c r="C15" s="345" t="str">
        <f>'Monthly Spending Plan Summary'!C15</f>
        <v>Mortgage or rent</v>
      </c>
      <c r="D15" s="76"/>
      <c r="E15" s="76"/>
      <c r="F15" s="76"/>
      <c r="G15" s="76"/>
      <c r="H15" s="76"/>
      <c r="I15" s="76"/>
      <c r="J15" s="76"/>
      <c r="K15" s="65"/>
      <c r="L15" s="45">
        <f>'Monthly Spending Plan Summary'!L15</f>
        <v>0</v>
      </c>
      <c r="M15" s="214"/>
      <c r="N15" s="47"/>
      <c r="O15" s="214"/>
      <c r="P15" s="47"/>
      <c r="Q15" s="214"/>
      <c r="R15" s="47"/>
      <c r="S15" s="214"/>
      <c r="T15" s="47"/>
      <c r="U15" s="214"/>
      <c r="V15" s="47"/>
      <c r="W15" s="214"/>
      <c r="X15" s="45">
        <f t="shared" si="0"/>
        <v>0</v>
      </c>
      <c r="Y15" s="214"/>
      <c r="Z15" s="72">
        <f aca="true" t="shared" si="1" ref="Z15:Z26">L15-X15</f>
        <v>0</v>
      </c>
    </row>
    <row r="16" spans="2:26" ht="16.5">
      <c r="B16" s="183"/>
      <c r="C16" s="344" t="str">
        <f>'Monthly Spending Plan Summary'!C16</f>
        <v>Home equity line of credit</v>
      </c>
      <c r="D16" s="20"/>
      <c r="E16" s="20"/>
      <c r="F16" s="20"/>
      <c r="G16" s="20"/>
      <c r="H16" s="20"/>
      <c r="I16" s="20"/>
      <c r="J16" s="20"/>
      <c r="K16" s="67"/>
      <c r="L16" s="53">
        <f>'Monthly Spending Plan Summary'!L16</f>
        <v>0</v>
      </c>
      <c r="M16" s="214"/>
      <c r="N16" s="50"/>
      <c r="O16" s="214"/>
      <c r="P16" s="50"/>
      <c r="Q16" s="214"/>
      <c r="R16" s="50"/>
      <c r="S16" s="214"/>
      <c r="T16" s="50"/>
      <c r="U16" s="214"/>
      <c r="V16" s="50"/>
      <c r="W16" s="214"/>
      <c r="X16" s="53">
        <f t="shared" si="0"/>
        <v>0</v>
      </c>
      <c r="Y16" s="214"/>
      <c r="Z16" s="79">
        <f t="shared" si="1"/>
        <v>0</v>
      </c>
    </row>
    <row r="17" spans="2:26" ht="16.5">
      <c r="B17" s="183"/>
      <c r="C17" s="344" t="str">
        <f>'Monthly Spending Plan Summary'!C17</f>
        <v>Electricity</v>
      </c>
      <c r="D17" s="20"/>
      <c r="E17" s="20"/>
      <c r="F17" s="20"/>
      <c r="G17" s="20"/>
      <c r="H17" s="20"/>
      <c r="I17" s="20"/>
      <c r="J17" s="20"/>
      <c r="K17" s="65"/>
      <c r="L17" s="53">
        <f>'Monthly Spending Plan Summary'!L17</f>
        <v>0</v>
      </c>
      <c r="M17" s="214"/>
      <c r="N17" s="50"/>
      <c r="O17" s="214"/>
      <c r="P17" s="50"/>
      <c r="Q17" s="214"/>
      <c r="R17" s="50"/>
      <c r="S17" s="214"/>
      <c r="T17" s="50"/>
      <c r="U17" s="214"/>
      <c r="V17" s="50"/>
      <c r="W17" s="214"/>
      <c r="X17" s="53">
        <f t="shared" si="0"/>
        <v>0</v>
      </c>
      <c r="Y17" s="214"/>
      <c r="Z17" s="79">
        <f t="shared" si="1"/>
        <v>0</v>
      </c>
    </row>
    <row r="18" spans="2:26" ht="16.5">
      <c r="B18" s="183"/>
      <c r="C18" s="344" t="str">
        <f>'Monthly Spending Plan Summary'!C18</f>
        <v>Water/garbage/sewer/gas</v>
      </c>
      <c r="D18" s="20"/>
      <c r="E18" s="20"/>
      <c r="F18" s="20"/>
      <c r="G18" s="20"/>
      <c r="H18" s="20"/>
      <c r="I18" s="20"/>
      <c r="J18" s="20"/>
      <c r="K18" s="65"/>
      <c r="L18" s="53">
        <f>'Monthly Spending Plan Summary'!L18</f>
        <v>0</v>
      </c>
      <c r="M18" s="214"/>
      <c r="N18" s="50"/>
      <c r="O18" s="214"/>
      <c r="P18" s="50"/>
      <c r="Q18" s="214"/>
      <c r="R18" s="50"/>
      <c r="S18" s="214"/>
      <c r="T18" s="50"/>
      <c r="U18" s="214"/>
      <c r="V18" s="50"/>
      <c r="W18" s="214"/>
      <c r="X18" s="53">
        <f t="shared" si="0"/>
        <v>0</v>
      </c>
      <c r="Y18" s="214"/>
      <c r="Z18" s="79">
        <f t="shared" si="1"/>
        <v>0</v>
      </c>
    </row>
    <row r="19" spans="2:26" ht="16.5">
      <c r="B19" s="183"/>
      <c r="C19" s="344" t="str">
        <f>'Monthly Spending Plan Summary'!C19</f>
        <v>House cleaning</v>
      </c>
      <c r="D19" s="20"/>
      <c r="E19" s="20"/>
      <c r="F19" s="20"/>
      <c r="G19" s="20"/>
      <c r="H19" s="20"/>
      <c r="I19" s="20"/>
      <c r="J19" s="20"/>
      <c r="K19" s="65"/>
      <c r="L19" s="53">
        <f>'Monthly Spending Plan Summary'!L19</f>
        <v>0</v>
      </c>
      <c r="M19" s="214"/>
      <c r="N19" s="50"/>
      <c r="O19" s="214"/>
      <c r="P19" s="50"/>
      <c r="Q19" s="214"/>
      <c r="R19" s="50"/>
      <c r="S19" s="214"/>
      <c r="T19" s="50"/>
      <c r="U19" s="214"/>
      <c r="V19" s="50"/>
      <c r="W19" s="214"/>
      <c r="X19" s="53">
        <f t="shared" si="0"/>
        <v>0</v>
      </c>
      <c r="Y19" s="214"/>
      <c r="Z19" s="79">
        <f t="shared" si="1"/>
        <v>0</v>
      </c>
    </row>
    <row r="20" spans="2:26" ht="16.5">
      <c r="B20" s="183"/>
      <c r="C20" s="344" t="str">
        <f>'Monthly Spending Plan Summary'!C20</f>
        <v>Telephone/cable/internet</v>
      </c>
      <c r="D20" s="20"/>
      <c r="E20" s="20"/>
      <c r="F20" s="20"/>
      <c r="G20" s="20"/>
      <c r="H20" s="20"/>
      <c r="I20" s="20"/>
      <c r="J20" s="20"/>
      <c r="K20" s="65"/>
      <c r="L20" s="53">
        <f>'Monthly Spending Plan Summary'!L20</f>
        <v>0</v>
      </c>
      <c r="M20" s="214"/>
      <c r="N20" s="50"/>
      <c r="O20" s="214"/>
      <c r="P20" s="50"/>
      <c r="Q20" s="214"/>
      <c r="R20" s="50"/>
      <c r="S20" s="214"/>
      <c r="T20" s="50"/>
      <c r="U20" s="214"/>
      <c r="V20" s="50"/>
      <c r="W20" s="214"/>
      <c r="X20" s="53">
        <f t="shared" si="0"/>
        <v>0</v>
      </c>
      <c r="Y20" s="214"/>
      <c r="Z20" s="79">
        <f t="shared" si="1"/>
        <v>0</v>
      </c>
    </row>
    <row r="21" spans="2:26" ht="16.5">
      <c r="B21" s="183"/>
      <c r="C21" s="344" t="str">
        <f>'Monthly Spending Plan Summary'!C21</f>
        <v>Pool/lawn service</v>
      </c>
      <c r="D21" s="20"/>
      <c r="E21" s="20"/>
      <c r="F21" s="20"/>
      <c r="G21" s="20"/>
      <c r="H21" s="20"/>
      <c r="I21" s="20"/>
      <c r="J21" s="20"/>
      <c r="K21" s="65"/>
      <c r="L21" s="53">
        <f>'Monthly Spending Plan Summary'!L21</f>
        <v>0</v>
      </c>
      <c r="M21" s="214"/>
      <c r="N21" s="50"/>
      <c r="O21" s="214"/>
      <c r="P21" s="50"/>
      <c r="Q21" s="214"/>
      <c r="R21" s="50"/>
      <c r="S21" s="214"/>
      <c r="T21" s="50"/>
      <c r="U21" s="214"/>
      <c r="V21" s="50"/>
      <c r="W21" s="214"/>
      <c r="X21" s="53">
        <f t="shared" si="0"/>
        <v>0</v>
      </c>
      <c r="Y21" s="214"/>
      <c r="Z21" s="79">
        <f t="shared" si="1"/>
        <v>0</v>
      </c>
    </row>
    <row r="22" spans="2:26" ht="16.5">
      <c r="B22" s="183"/>
      <c r="C22" s="344" t="str">
        <f>'Monthly Spending Plan Summary'!C22</f>
        <v>Home/lawn pest  control</v>
      </c>
      <c r="D22" s="20"/>
      <c r="E22" s="20"/>
      <c r="F22" s="20"/>
      <c r="G22" s="20"/>
      <c r="H22" s="20"/>
      <c r="I22" s="20"/>
      <c r="J22" s="22"/>
      <c r="K22" s="65"/>
      <c r="L22" s="53">
        <f>'Monthly Spending Plan Summary'!L22</f>
        <v>0</v>
      </c>
      <c r="M22" s="214"/>
      <c r="N22" s="50"/>
      <c r="O22" s="214"/>
      <c r="P22" s="50"/>
      <c r="Q22" s="214"/>
      <c r="R22" s="50"/>
      <c r="S22" s="214"/>
      <c r="T22" s="50"/>
      <c r="U22" s="214"/>
      <c r="V22" s="50"/>
      <c r="W22" s="214"/>
      <c r="X22" s="53">
        <f t="shared" si="0"/>
        <v>0</v>
      </c>
      <c r="Y22" s="214"/>
      <c r="Z22" s="79">
        <f t="shared" si="1"/>
        <v>0</v>
      </c>
    </row>
    <row r="23" spans="2:26" ht="16.5">
      <c r="B23" s="183"/>
      <c r="C23" s="344" t="str">
        <f>'Monthly Spending Plan Summary'!C23</f>
        <v>Security system</v>
      </c>
      <c r="D23" s="20"/>
      <c r="E23" s="20"/>
      <c r="F23" s="20"/>
      <c r="G23" s="20"/>
      <c r="H23" s="20"/>
      <c r="I23" s="20"/>
      <c r="J23" s="20"/>
      <c r="K23" s="65"/>
      <c r="L23" s="53">
        <f>'Monthly Spending Plan Summary'!L23</f>
        <v>0</v>
      </c>
      <c r="M23" s="214"/>
      <c r="N23" s="50"/>
      <c r="O23" s="214"/>
      <c r="P23" s="50"/>
      <c r="Q23" s="214"/>
      <c r="R23" s="50"/>
      <c r="S23" s="214"/>
      <c r="T23" s="50"/>
      <c r="U23" s="214"/>
      <c r="V23" s="50"/>
      <c r="W23" s="214"/>
      <c r="X23" s="53">
        <f t="shared" si="0"/>
        <v>0</v>
      </c>
      <c r="Y23" s="214"/>
      <c r="Z23" s="79">
        <f t="shared" si="1"/>
        <v>0</v>
      </c>
    </row>
    <row r="24" spans="2:26" ht="16.5">
      <c r="B24" s="183"/>
      <c r="C24" s="344" t="str">
        <f>'Monthly Spending Plan Summary'!C24</f>
        <v>Other (click here)</v>
      </c>
      <c r="D24" s="20"/>
      <c r="E24" s="20"/>
      <c r="F24" s="20"/>
      <c r="G24" s="20"/>
      <c r="H24" s="20"/>
      <c r="I24" s="20"/>
      <c r="J24" s="20"/>
      <c r="K24" s="65"/>
      <c r="L24" s="53">
        <f>'Monthly Spending Plan Summary'!L24</f>
        <v>0</v>
      </c>
      <c r="M24" s="214"/>
      <c r="N24" s="50"/>
      <c r="O24" s="214"/>
      <c r="P24" s="50"/>
      <c r="Q24" s="214"/>
      <c r="R24" s="50"/>
      <c r="S24" s="214"/>
      <c r="T24" s="50"/>
      <c r="U24" s="214"/>
      <c r="V24" s="50"/>
      <c r="W24" s="214"/>
      <c r="X24" s="53">
        <f t="shared" si="0"/>
        <v>0</v>
      </c>
      <c r="Y24" s="214"/>
      <c r="Z24" s="79">
        <f t="shared" si="1"/>
        <v>0</v>
      </c>
    </row>
    <row r="25" spans="2:26" ht="16.5">
      <c r="B25" s="167"/>
      <c r="C25" s="346" t="str">
        <f>'Monthly Spending Plan Summary'!C25</f>
        <v>Other (click here)</v>
      </c>
      <c r="D25" s="276"/>
      <c r="E25" s="276"/>
      <c r="F25" s="276"/>
      <c r="G25" s="276"/>
      <c r="H25" s="276"/>
      <c r="I25" s="276"/>
      <c r="J25" s="69"/>
      <c r="K25" s="65"/>
      <c r="L25" s="222">
        <f>'Monthly Spending Plan Summary'!L25</f>
        <v>0</v>
      </c>
      <c r="M25" s="214"/>
      <c r="N25" s="51"/>
      <c r="O25" s="214"/>
      <c r="P25" s="51"/>
      <c r="Q25" s="214"/>
      <c r="R25" s="51"/>
      <c r="S25" s="214"/>
      <c r="T25" s="51"/>
      <c r="U25" s="214"/>
      <c r="V25" s="51"/>
      <c r="W25" s="214"/>
      <c r="X25" s="222">
        <f t="shared" si="0"/>
        <v>0</v>
      </c>
      <c r="Y25" s="214"/>
      <c r="Z25" s="223">
        <f t="shared" si="1"/>
        <v>0</v>
      </c>
    </row>
    <row r="26" spans="2:26" s="216" customFormat="1" ht="14.25">
      <c r="B26" s="349"/>
      <c r="C26" s="337" t="str">
        <f>'Monthly Spending Plan Summary'!C26</f>
        <v>  Subtotal</v>
      </c>
      <c r="D26" s="19"/>
      <c r="E26" s="19"/>
      <c r="F26" s="19"/>
      <c r="G26" s="19"/>
      <c r="H26" s="19"/>
      <c r="I26" s="19"/>
      <c r="J26" s="19"/>
      <c r="K26" s="104"/>
      <c r="L26" s="46">
        <f>'Monthly Spending Plan Summary'!L26</f>
        <v>0</v>
      </c>
      <c r="M26" s="215"/>
      <c r="N26" s="46">
        <f>SUM(N15:N25)</f>
        <v>0</v>
      </c>
      <c r="O26" s="215"/>
      <c r="P26" s="46">
        <f aca="true" t="shared" si="2" ref="P26:V26">SUM(P15:P25)</f>
        <v>0</v>
      </c>
      <c r="Q26" s="215">
        <f t="shared" si="2"/>
        <v>0</v>
      </c>
      <c r="R26" s="46">
        <f t="shared" si="2"/>
        <v>0</v>
      </c>
      <c r="S26" s="215">
        <f t="shared" si="2"/>
        <v>0</v>
      </c>
      <c r="T26" s="46">
        <f t="shared" si="2"/>
        <v>0</v>
      </c>
      <c r="U26" s="215">
        <f t="shared" si="2"/>
        <v>0</v>
      </c>
      <c r="V26" s="46">
        <f t="shared" si="2"/>
        <v>0</v>
      </c>
      <c r="W26" s="215"/>
      <c r="X26" s="46">
        <f t="shared" si="0"/>
        <v>0</v>
      </c>
      <c r="Y26" s="215"/>
      <c r="Z26" s="73">
        <f t="shared" si="1"/>
        <v>0</v>
      </c>
    </row>
    <row r="27" spans="3:26" s="4" customFormat="1" ht="7.5" customHeight="1">
      <c r="C27" s="88"/>
      <c r="D27" s="10"/>
      <c r="E27" s="10"/>
      <c r="F27" s="10"/>
      <c r="G27" s="10"/>
      <c r="H27" s="10"/>
      <c r="I27" s="10"/>
      <c r="J27" s="10"/>
      <c r="K27" s="67"/>
      <c r="L27" s="52"/>
      <c r="M27" s="214"/>
      <c r="N27" s="52"/>
      <c r="O27" s="214"/>
      <c r="P27" s="52"/>
      <c r="Q27" s="214"/>
      <c r="R27" s="52"/>
      <c r="S27" s="214"/>
      <c r="T27" s="52"/>
      <c r="U27" s="214"/>
      <c r="V27" s="52"/>
      <c r="W27" s="214"/>
      <c r="X27" s="52"/>
      <c r="Y27" s="214"/>
      <c r="Z27" s="52"/>
    </row>
    <row r="28" spans="2:26" s="221" customFormat="1" ht="30.75" customHeight="1">
      <c r="B28" s="347"/>
      <c r="C28" s="83" t="str">
        <f>'Monthly Spending Plan Summary'!C28</f>
        <v>Auto Expenses</v>
      </c>
      <c r="D28" s="83"/>
      <c r="E28" s="83"/>
      <c r="F28" s="83"/>
      <c r="G28" s="83"/>
      <c r="H28" s="83"/>
      <c r="I28" s="83"/>
      <c r="J28" s="83"/>
      <c r="K28" s="85">
        <f>'Monthly Spending Plan Summary'!K28:S28</f>
        <v>0</v>
      </c>
      <c r="L28" s="264" t="s">
        <v>14</v>
      </c>
      <c r="M28" s="264"/>
      <c r="N28" s="264" t="s">
        <v>15</v>
      </c>
      <c r="O28" s="264"/>
      <c r="P28" s="264" t="s">
        <v>16</v>
      </c>
      <c r="Q28" s="264"/>
      <c r="R28" s="264" t="s">
        <v>17</v>
      </c>
      <c r="S28" s="264"/>
      <c r="T28" s="264" t="s">
        <v>18</v>
      </c>
      <c r="U28" s="264"/>
      <c r="V28" s="264" t="s">
        <v>19</v>
      </c>
      <c r="W28" s="265"/>
      <c r="X28" s="266" t="s">
        <v>128</v>
      </c>
      <c r="Y28" s="211"/>
      <c r="Z28" s="212" t="s">
        <v>129</v>
      </c>
    </row>
    <row r="29" spans="2:26" ht="16.5">
      <c r="B29" s="321"/>
      <c r="C29" s="345" t="str">
        <f>'Monthly Spending Plan Summary'!C29</f>
        <v>Gas  $</v>
      </c>
      <c r="D29" s="434">
        <f>SUM('Monthly Spending Plan Summary'!D29:E29)</f>
        <v>0</v>
      </c>
      <c r="E29" s="434"/>
      <c r="F29" s="77"/>
      <c r="G29" s="77" t="str">
        <f>'Monthly Spending Plan Summary'!G29</f>
        <v>Oil  $</v>
      </c>
      <c r="H29" s="434">
        <f>SUM('Monthly Spending Plan Summary'!H29:I29)</f>
        <v>0</v>
      </c>
      <c r="I29" s="434"/>
      <c r="J29" s="77"/>
      <c r="K29" s="65"/>
      <c r="L29" s="45">
        <f>'Monthly Spending Plan Summary'!L29</f>
        <v>0</v>
      </c>
      <c r="M29" s="214"/>
      <c r="N29" s="47"/>
      <c r="O29" s="214"/>
      <c r="P29" s="47"/>
      <c r="Q29" s="214"/>
      <c r="R29" s="47"/>
      <c r="S29" s="214"/>
      <c r="T29" s="47"/>
      <c r="U29" s="214"/>
      <c r="V29" s="47"/>
      <c r="W29" s="214"/>
      <c r="X29" s="45">
        <f t="shared" si="0"/>
        <v>0</v>
      </c>
      <c r="Y29" s="214"/>
      <c r="Z29" s="72">
        <f>L29-X29</f>
        <v>0</v>
      </c>
    </row>
    <row r="30" spans="2:26" ht="16.5">
      <c r="B30" s="183"/>
      <c r="C30" s="344" t="str">
        <f>'Monthly Spending Plan Summary'!C30</f>
        <v>Auto insurance</v>
      </c>
      <c r="D30" s="20"/>
      <c r="E30" s="20"/>
      <c r="F30" s="20"/>
      <c r="G30" s="20"/>
      <c r="H30" s="20"/>
      <c r="I30" s="20"/>
      <c r="J30" s="20"/>
      <c r="K30" s="65"/>
      <c r="L30" s="53">
        <f>'Monthly Spending Plan Summary'!L30</f>
        <v>0</v>
      </c>
      <c r="M30" s="214"/>
      <c r="N30" s="50"/>
      <c r="O30" s="214"/>
      <c r="P30" s="50"/>
      <c r="Q30" s="214"/>
      <c r="R30" s="50"/>
      <c r="S30" s="214"/>
      <c r="T30" s="50"/>
      <c r="U30" s="214"/>
      <c r="V30" s="50"/>
      <c r="W30" s="214"/>
      <c r="X30" s="53">
        <f t="shared" si="0"/>
        <v>0</v>
      </c>
      <c r="Y30" s="214"/>
      <c r="Z30" s="79">
        <f>L30-X30</f>
        <v>0</v>
      </c>
    </row>
    <row r="31" spans="2:26" ht="16.5">
      <c r="B31" s="183"/>
      <c r="C31" s="344" t="str">
        <f>'Monthly Spending Plan Summary'!C31</f>
        <v>Other (click here)</v>
      </c>
      <c r="D31" s="20"/>
      <c r="E31" s="20"/>
      <c r="F31" s="20"/>
      <c r="G31" s="20"/>
      <c r="H31" s="20"/>
      <c r="I31" s="20"/>
      <c r="J31" s="20"/>
      <c r="K31" s="65"/>
      <c r="L31" s="53">
        <f>'Monthly Spending Plan Summary'!L31</f>
        <v>0</v>
      </c>
      <c r="M31" s="214"/>
      <c r="N31" s="50"/>
      <c r="O31" s="214"/>
      <c r="P31" s="50"/>
      <c r="Q31" s="214"/>
      <c r="R31" s="50"/>
      <c r="S31" s="214"/>
      <c r="T31" s="50"/>
      <c r="U31" s="214"/>
      <c r="V31" s="50"/>
      <c r="W31" s="214"/>
      <c r="X31" s="53">
        <f t="shared" si="0"/>
        <v>0</v>
      </c>
      <c r="Y31" s="214"/>
      <c r="Z31" s="79">
        <f>L31-X31</f>
        <v>0</v>
      </c>
    </row>
    <row r="32" spans="2:26" ht="16.5">
      <c r="B32" s="167"/>
      <c r="C32" s="346" t="str">
        <f>'Monthly Spending Plan Summary'!C32</f>
        <v>Other (click here)</v>
      </c>
      <c r="D32" s="276"/>
      <c r="E32" s="276"/>
      <c r="F32" s="276"/>
      <c r="G32" s="276"/>
      <c r="H32" s="276"/>
      <c r="I32" s="276"/>
      <c r="J32" s="69"/>
      <c r="K32" s="65"/>
      <c r="L32" s="222">
        <f>'Monthly Spending Plan Summary'!L32</f>
        <v>0</v>
      </c>
      <c r="M32" s="214"/>
      <c r="N32" s="51"/>
      <c r="O32" s="214"/>
      <c r="P32" s="51"/>
      <c r="Q32" s="214"/>
      <c r="R32" s="51"/>
      <c r="S32" s="214"/>
      <c r="T32" s="51"/>
      <c r="U32" s="214"/>
      <c r="V32" s="51"/>
      <c r="W32" s="214"/>
      <c r="X32" s="222">
        <f t="shared" si="0"/>
        <v>0</v>
      </c>
      <c r="Y32" s="214"/>
      <c r="Z32" s="223">
        <f>L32-X32</f>
        <v>0</v>
      </c>
    </row>
    <row r="33" spans="2:26" s="216" customFormat="1" ht="14.25">
      <c r="B33" s="349"/>
      <c r="C33" s="337" t="str">
        <f>'Monthly Spending Plan Summary'!C33</f>
        <v>  Subtotal</v>
      </c>
      <c r="D33" s="19"/>
      <c r="E33" s="19"/>
      <c r="F33" s="19"/>
      <c r="G33" s="19"/>
      <c r="H33" s="19"/>
      <c r="I33" s="19"/>
      <c r="J33" s="19"/>
      <c r="K33" s="104"/>
      <c r="L33" s="46">
        <f>'Monthly Spending Plan Summary'!L33</f>
        <v>0</v>
      </c>
      <c r="M33" s="215"/>
      <c r="N33" s="46">
        <f>SUM(N29:N32)</f>
        <v>0</v>
      </c>
      <c r="O33" s="215"/>
      <c r="P33" s="46">
        <f>SUM(P29:P32)</f>
        <v>0</v>
      </c>
      <c r="Q33" s="215"/>
      <c r="R33" s="46">
        <f>SUM(R29:R32)</f>
        <v>0</v>
      </c>
      <c r="S33" s="215"/>
      <c r="T33" s="46">
        <f>SUM(T29:T32)</f>
        <v>0</v>
      </c>
      <c r="U33" s="215"/>
      <c r="V33" s="46">
        <f>SUM(V29:V32)</f>
        <v>0</v>
      </c>
      <c r="W33" s="215"/>
      <c r="X33" s="46">
        <f t="shared" si="0"/>
        <v>0</v>
      </c>
      <c r="Y33" s="215"/>
      <c r="Z33" s="73">
        <f>L33-X33</f>
        <v>0</v>
      </c>
    </row>
    <row r="34" spans="3:26" s="4" customFormat="1" ht="7.5" customHeight="1">
      <c r="C34" s="88"/>
      <c r="D34" s="10"/>
      <c r="E34" s="10"/>
      <c r="F34" s="10"/>
      <c r="G34" s="10"/>
      <c r="H34" s="10"/>
      <c r="I34" s="10"/>
      <c r="J34" s="10"/>
      <c r="K34" s="67"/>
      <c r="L34" s="52"/>
      <c r="M34" s="214"/>
      <c r="N34" s="52"/>
      <c r="O34" s="214"/>
      <c r="P34" s="52"/>
      <c r="Q34" s="214"/>
      <c r="R34" s="52"/>
      <c r="S34" s="214"/>
      <c r="T34" s="52"/>
      <c r="U34" s="214"/>
      <c r="V34" s="52"/>
      <c r="W34" s="214"/>
      <c r="X34" s="52"/>
      <c r="Y34" s="214"/>
      <c r="Z34" s="52"/>
    </row>
    <row r="35" spans="2:26" s="221" customFormat="1" ht="30.75" customHeight="1">
      <c r="B35" s="347"/>
      <c r="C35" s="83" t="str">
        <f>'Monthly Spending Plan Summary'!C35</f>
        <v>Children's Expenses</v>
      </c>
      <c r="D35" s="83"/>
      <c r="E35" s="83"/>
      <c r="F35" s="83"/>
      <c r="G35" s="83"/>
      <c r="H35" s="83"/>
      <c r="I35" s="83"/>
      <c r="J35" s="83"/>
      <c r="K35" s="84">
        <f>'Monthly Spending Plan Summary'!K35:S35</f>
        <v>0</v>
      </c>
      <c r="L35" s="264" t="s">
        <v>14</v>
      </c>
      <c r="M35" s="264"/>
      <c r="N35" s="264" t="s">
        <v>15</v>
      </c>
      <c r="O35" s="264"/>
      <c r="P35" s="264" t="s">
        <v>16</v>
      </c>
      <c r="Q35" s="264"/>
      <c r="R35" s="264" t="s">
        <v>17</v>
      </c>
      <c r="S35" s="264"/>
      <c r="T35" s="264" t="s">
        <v>18</v>
      </c>
      <c r="U35" s="264"/>
      <c r="V35" s="264" t="s">
        <v>19</v>
      </c>
      <c r="W35" s="265"/>
      <c r="X35" s="266" t="s">
        <v>128</v>
      </c>
      <c r="Y35" s="211"/>
      <c r="Z35" s="212" t="s">
        <v>129</v>
      </c>
    </row>
    <row r="36" spans="2:26" ht="16.5">
      <c r="B36" s="321"/>
      <c r="C36" s="344" t="str">
        <f>'Monthly Spending Plan Summary'!C36</f>
        <v>School tuition</v>
      </c>
      <c r="D36" s="20"/>
      <c r="E36" s="20"/>
      <c r="F36" s="20"/>
      <c r="G36" s="20"/>
      <c r="H36" s="20"/>
      <c r="I36" s="20"/>
      <c r="J36" s="20"/>
      <c r="K36" s="65"/>
      <c r="L36" s="45">
        <f>'Monthly Spending Plan Summary'!L36</f>
        <v>0</v>
      </c>
      <c r="M36" s="214"/>
      <c r="N36" s="47"/>
      <c r="O36" s="214"/>
      <c r="P36" s="47"/>
      <c r="Q36" s="214"/>
      <c r="R36" s="47"/>
      <c r="S36" s="214"/>
      <c r="T36" s="47"/>
      <c r="U36" s="214"/>
      <c r="V36" s="47"/>
      <c r="W36" s="214"/>
      <c r="X36" s="45">
        <f t="shared" si="0"/>
        <v>0</v>
      </c>
      <c r="Y36" s="214"/>
      <c r="Z36" s="72">
        <f aca="true" t="shared" si="3" ref="Z36:Z47">L36-X36</f>
        <v>0</v>
      </c>
    </row>
    <row r="37" spans="2:26" ht="16.5">
      <c r="B37" s="183"/>
      <c r="C37" s="344" t="str">
        <f>'Monthly Spending Plan Summary'!C37</f>
        <v>School supplies/expenses/field trips</v>
      </c>
      <c r="D37" s="20"/>
      <c r="E37" s="20"/>
      <c r="F37" s="20"/>
      <c r="G37" s="20"/>
      <c r="H37" s="20"/>
      <c r="I37" s="20"/>
      <c r="J37" s="20"/>
      <c r="K37" s="65"/>
      <c r="L37" s="53">
        <f>'Monthly Spending Plan Summary'!L37</f>
        <v>0</v>
      </c>
      <c r="M37" s="214"/>
      <c r="N37" s="50"/>
      <c r="O37" s="214"/>
      <c r="P37" s="50"/>
      <c r="Q37" s="214"/>
      <c r="R37" s="50"/>
      <c r="S37" s="214"/>
      <c r="T37" s="50"/>
      <c r="U37" s="214"/>
      <c r="V37" s="50"/>
      <c r="W37" s="214"/>
      <c r="X37" s="53">
        <f t="shared" si="0"/>
        <v>0</v>
      </c>
      <c r="Y37" s="214"/>
      <c r="Z37" s="79">
        <f t="shared" si="3"/>
        <v>0</v>
      </c>
    </row>
    <row r="38" spans="2:26" ht="16.5">
      <c r="B38" s="183"/>
      <c r="C38" s="344" t="str">
        <f>'Monthly Spending Plan Summary'!C38</f>
        <v>Lunch money</v>
      </c>
      <c r="D38" s="20"/>
      <c r="E38" s="20"/>
      <c r="F38" s="20"/>
      <c r="G38" s="20"/>
      <c r="H38" s="20"/>
      <c r="I38" s="20"/>
      <c r="J38" s="20"/>
      <c r="K38" s="65"/>
      <c r="L38" s="53">
        <f>'Monthly Spending Plan Summary'!L38</f>
        <v>0</v>
      </c>
      <c r="M38" s="214"/>
      <c r="N38" s="50"/>
      <c r="O38" s="214"/>
      <c r="P38" s="50"/>
      <c r="Q38" s="214"/>
      <c r="R38" s="50"/>
      <c r="S38" s="214"/>
      <c r="T38" s="50"/>
      <c r="U38" s="214"/>
      <c r="V38" s="50"/>
      <c r="W38" s="214"/>
      <c r="X38" s="53">
        <f t="shared" si="0"/>
        <v>0</v>
      </c>
      <c r="Y38" s="214"/>
      <c r="Z38" s="79">
        <f t="shared" si="3"/>
        <v>0</v>
      </c>
    </row>
    <row r="39" spans="2:26" ht="16.5">
      <c r="B39" s="183"/>
      <c r="C39" s="344" t="str">
        <f>'Monthly Spending Plan Summary'!C39</f>
        <v>Activities/sports/clubs/camp</v>
      </c>
      <c r="D39" s="20"/>
      <c r="E39" s="20"/>
      <c r="F39" s="20"/>
      <c r="G39" s="20"/>
      <c r="H39" s="20"/>
      <c r="I39" s="20"/>
      <c r="J39" s="20"/>
      <c r="K39" s="65"/>
      <c r="L39" s="53">
        <f>'Monthly Spending Plan Summary'!L39</f>
        <v>0</v>
      </c>
      <c r="M39" s="214"/>
      <c r="N39" s="50"/>
      <c r="O39" s="214"/>
      <c r="P39" s="50"/>
      <c r="Q39" s="214"/>
      <c r="R39" s="50"/>
      <c r="S39" s="214"/>
      <c r="T39" s="50"/>
      <c r="U39" s="214"/>
      <c r="V39" s="50"/>
      <c r="W39" s="214"/>
      <c r="X39" s="53">
        <f t="shared" si="0"/>
        <v>0</v>
      </c>
      <c r="Y39" s="214"/>
      <c r="Z39" s="79">
        <f t="shared" si="3"/>
        <v>0</v>
      </c>
    </row>
    <row r="40" spans="2:26" ht="16.5">
      <c r="B40" s="183"/>
      <c r="C40" s="344" t="str">
        <f>'Monthly Spending Plan Summary'!C40</f>
        <v>College</v>
      </c>
      <c r="D40" s="20"/>
      <c r="E40" s="20"/>
      <c r="F40" s="20"/>
      <c r="G40" s="20"/>
      <c r="H40" s="20"/>
      <c r="I40" s="20"/>
      <c r="J40" s="20"/>
      <c r="K40" s="65"/>
      <c r="L40" s="53">
        <f>'Monthly Spending Plan Summary'!L40</f>
        <v>0</v>
      </c>
      <c r="M40" s="214"/>
      <c r="N40" s="50"/>
      <c r="O40" s="214"/>
      <c r="P40" s="50"/>
      <c r="Q40" s="214"/>
      <c r="R40" s="50"/>
      <c r="S40" s="214"/>
      <c r="T40" s="50"/>
      <c r="U40" s="214"/>
      <c r="V40" s="50"/>
      <c r="W40" s="214"/>
      <c r="X40" s="53">
        <f t="shared" si="0"/>
        <v>0</v>
      </c>
      <c r="Y40" s="214"/>
      <c r="Z40" s="79">
        <f t="shared" si="3"/>
        <v>0</v>
      </c>
    </row>
    <row r="41" spans="2:26" ht="16.5">
      <c r="B41" s="183"/>
      <c r="C41" s="344" t="str">
        <f>'Monthly Spending Plan Summary'!C41</f>
        <v>Haircuts/personal care</v>
      </c>
      <c r="D41" s="20"/>
      <c r="E41" s="20"/>
      <c r="F41" s="20"/>
      <c r="G41" s="20"/>
      <c r="H41" s="20"/>
      <c r="I41" s="20"/>
      <c r="J41" s="20"/>
      <c r="K41" s="65"/>
      <c r="L41" s="53">
        <f>'Monthly Spending Plan Summary'!L41</f>
        <v>0</v>
      </c>
      <c r="M41" s="214"/>
      <c r="N41" s="50"/>
      <c r="O41" s="214"/>
      <c r="P41" s="50"/>
      <c r="Q41" s="214"/>
      <c r="R41" s="50"/>
      <c r="S41" s="214"/>
      <c r="T41" s="50"/>
      <c r="U41" s="214"/>
      <c r="V41" s="50"/>
      <c r="W41" s="214"/>
      <c r="X41" s="53">
        <f t="shared" si="0"/>
        <v>0</v>
      </c>
      <c r="Y41" s="214"/>
      <c r="Z41" s="79">
        <f t="shared" si="3"/>
        <v>0</v>
      </c>
    </row>
    <row r="42" spans="2:26" ht="16.5">
      <c r="B42" s="183"/>
      <c r="C42" s="344" t="str">
        <f>'Monthly Spending Plan Summary'!C42</f>
        <v>Orthodontics</v>
      </c>
      <c r="D42" s="20"/>
      <c r="E42" s="20"/>
      <c r="F42" s="20"/>
      <c r="G42" s="20"/>
      <c r="H42" s="20"/>
      <c r="I42" s="20"/>
      <c r="J42" s="20"/>
      <c r="K42" s="65"/>
      <c r="L42" s="53">
        <f>'Monthly Spending Plan Summary'!L42</f>
        <v>0</v>
      </c>
      <c r="M42" s="214"/>
      <c r="N42" s="50"/>
      <c r="O42" s="214"/>
      <c r="P42" s="50"/>
      <c r="Q42" s="214"/>
      <c r="R42" s="50"/>
      <c r="S42" s="214"/>
      <c r="T42" s="50"/>
      <c r="U42" s="214"/>
      <c r="V42" s="50"/>
      <c r="W42" s="214"/>
      <c r="X42" s="53">
        <f t="shared" si="0"/>
        <v>0</v>
      </c>
      <c r="Y42" s="214"/>
      <c r="Z42" s="79">
        <f t="shared" si="3"/>
        <v>0</v>
      </c>
    </row>
    <row r="43" spans="2:26" ht="16.5">
      <c r="B43" s="183"/>
      <c r="C43" s="344" t="str">
        <f>'Monthly Spending Plan Summary'!C43</f>
        <v>Child care</v>
      </c>
      <c r="D43" s="20"/>
      <c r="E43" s="20"/>
      <c r="F43" s="20"/>
      <c r="G43" s="20"/>
      <c r="H43" s="20"/>
      <c r="I43" s="20"/>
      <c r="J43" s="20"/>
      <c r="K43" s="65"/>
      <c r="L43" s="53">
        <f>'Monthly Spending Plan Summary'!L43</f>
        <v>0</v>
      </c>
      <c r="M43" s="214"/>
      <c r="N43" s="50"/>
      <c r="O43" s="214"/>
      <c r="P43" s="50"/>
      <c r="Q43" s="214"/>
      <c r="R43" s="50"/>
      <c r="S43" s="214"/>
      <c r="T43" s="50"/>
      <c r="U43" s="214"/>
      <c r="V43" s="50"/>
      <c r="W43" s="214"/>
      <c r="X43" s="53">
        <f t="shared" si="0"/>
        <v>0</v>
      </c>
      <c r="Y43" s="214"/>
      <c r="Z43" s="79">
        <f t="shared" si="3"/>
        <v>0</v>
      </c>
    </row>
    <row r="44" spans="2:26" ht="16.5">
      <c r="B44" s="183"/>
      <c r="C44" s="344" t="str">
        <f>'Monthly Spending Plan Summary'!C44</f>
        <v>Diapers/formula</v>
      </c>
      <c r="D44" s="20"/>
      <c r="E44" s="20"/>
      <c r="F44" s="20"/>
      <c r="G44" s="20"/>
      <c r="H44" s="20"/>
      <c r="I44" s="20"/>
      <c r="J44" s="20"/>
      <c r="K44" s="65"/>
      <c r="L44" s="53">
        <f>'Monthly Spending Plan Summary'!L44</f>
        <v>0</v>
      </c>
      <c r="M44" s="214"/>
      <c r="N44" s="50"/>
      <c r="O44" s="214"/>
      <c r="P44" s="50"/>
      <c r="Q44" s="214"/>
      <c r="R44" s="50"/>
      <c r="S44" s="214"/>
      <c r="T44" s="50"/>
      <c r="U44" s="214"/>
      <c r="V44" s="50"/>
      <c r="W44" s="214"/>
      <c r="X44" s="53">
        <f t="shared" si="0"/>
        <v>0</v>
      </c>
      <c r="Y44" s="214"/>
      <c r="Z44" s="79">
        <f t="shared" si="3"/>
        <v>0</v>
      </c>
    </row>
    <row r="45" spans="2:26" ht="16.5">
      <c r="B45" s="183"/>
      <c r="C45" s="344" t="str">
        <f>'Monthly Spending Plan Summary'!C45</f>
        <v>Other (click here)</v>
      </c>
      <c r="D45" s="20"/>
      <c r="E45" s="20"/>
      <c r="F45" s="20"/>
      <c r="G45" s="20"/>
      <c r="H45" s="20"/>
      <c r="I45" s="20"/>
      <c r="J45" s="20"/>
      <c r="K45" s="65"/>
      <c r="L45" s="53">
        <f>'Monthly Spending Plan Summary'!L45</f>
        <v>0</v>
      </c>
      <c r="M45" s="214"/>
      <c r="N45" s="50"/>
      <c r="O45" s="214"/>
      <c r="P45" s="50"/>
      <c r="Q45" s="214"/>
      <c r="R45" s="50"/>
      <c r="S45" s="214"/>
      <c r="T45" s="50"/>
      <c r="U45" s="214"/>
      <c r="V45" s="50"/>
      <c r="W45" s="214"/>
      <c r="X45" s="53">
        <f t="shared" si="0"/>
        <v>0</v>
      </c>
      <c r="Y45" s="214"/>
      <c r="Z45" s="79">
        <f t="shared" si="3"/>
        <v>0</v>
      </c>
    </row>
    <row r="46" spans="2:26" ht="16.5">
      <c r="B46" s="167"/>
      <c r="C46" s="344" t="str">
        <f>'Monthly Spending Plan Summary'!C46</f>
        <v>Other (click here)</v>
      </c>
      <c r="D46" s="276"/>
      <c r="E46" s="276"/>
      <c r="F46" s="276"/>
      <c r="G46" s="276"/>
      <c r="H46" s="276"/>
      <c r="I46" s="276"/>
      <c r="J46" s="20"/>
      <c r="K46" s="65"/>
      <c r="L46" s="222">
        <f>'Monthly Spending Plan Summary'!L46</f>
        <v>0</v>
      </c>
      <c r="M46" s="214"/>
      <c r="N46" s="51"/>
      <c r="O46" s="214"/>
      <c r="P46" s="51"/>
      <c r="Q46" s="214"/>
      <c r="R46" s="51"/>
      <c r="S46" s="214"/>
      <c r="T46" s="51"/>
      <c r="U46" s="214"/>
      <c r="V46" s="51"/>
      <c r="W46" s="214"/>
      <c r="X46" s="222">
        <f t="shared" si="0"/>
        <v>0</v>
      </c>
      <c r="Y46" s="214"/>
      <c r="Z46" s="223">
        <f t="shared" si="3"/>
        <v>0</v>
      </c>
    </row>
    <row r="47" spans="2:26" s="216" customFormat="1" ht="14.25">
      <c r="B47" s="349"/>
      <c r="C47" s="338" t="str">
        <f>'Monthly Spending Plan Summary'!C47</f>
        <v>  Subtotal</v>
      </c>
      <c r="D47" s="74"/>
      <c r="E47" s="74"/>
      <c r="F47" s="74"/>
      <c r="G47" s="74"/>
      <c r="H47" s="74"/>
      <c r="I47" s="74"/>
      <c r="J47" s="74"/>
      <c r="K47" s="104"/>
      <c r="L47" s="46">
        <f>'Monthly Spending Plan Summary'!L47</f>
        <v>0</v>
      </c>
      <c r="M47" s="215"/>
      <c r="N47" s="46">
        <f>SUM(N36:N46)</f>
        <v>0</v>
      </c>
      <c r="O47" s="215"/>
      <c r="P47" s="46">
        <f>SUM(P36:P46)</f>
        <v>0</v>
      </c>
      <c r="Q47" s="215"/>
      <c r="R47" s="46">
        <f>SUM(R36:R46)</f>
        <v>0</v>
      </c>
      <c r="S47" s="215"/>
      <c r="T47" s="46">
        <f>SUM(T36:T46)</f>
        <v>0</v>
      </c>
      <c r="U47" s="215"/>
      <c r="V47" s="46">
        <f>SUM(V36:V46)</f>
        <v>0</v>
      </c>
      <c r="W47" s="215"/>
      <c r="X47" s="46">
        <f t="shared" si="0"/>
        <v>0</v>
      </c>
      <c r="Y47" s="215"/>
      <c r="Z47" s="73">
        <f t="shared" si="3"/>
        <v>0</v>
      </c>
    </row>
    <row r="48" spans="3:26" s="4" customFormat="1" ht="7.5" customHeight="1">
      <c r="C48" s="87"/>
      <c r="D48" s="7"/>
      <c r="E48" s="7"/>
      <c r="F48" s="7"/>
      <c r="G48" s="7"/>
      <c r="H48" s="7"/>
      <c r="I48" s="7"/>
      <c r="J48" s="7"/>
      <c r="K48" s="224"/>
      <c r="L48" s="225"/>
      <c r="M48" s="214"/>
      <c r="N48" s="225"/>
      <c r="O48" s="214"/>
      <c r="P48" s="225"/>
      <c r="Q48" s="214"/>
      <c r="R48" s="225"/>
      <c r="S48" s="214"/>
      <c r="T48" s="225"/>
      <c r="U48" s="214"/>
      <c r="V48" s="225"/>
      <c r="W48" s="214"/>
      <c r="X48" s="225"/>
      <c r="Y48" s="214"/>
      <c r="Z48" s="225"/>
    </row>
    <row r="49" spans="2:26" s="221" customFormat="1" ht="30.75" customHeight="1">
      <c r="B49" s="347"/>
      <c r="C49" s="83" t="str">
        <f>'Monthly Spending Plan Summary'!O4</f>
        <v>Insurance Expense</v>
      </c>
      <c r="D49" s="83"/>
      <c r="E49" s="83"/>
      <c r="F49" s="83"/>
      <c r="G49" s="83"/>
      <c r="H49" s="83"/>
      <c r="I49" s="83"/>
      <c r="J49" s="83"/>
      <c r="K49" s="84">
        <f>'Monthly Spending Plan Summary'!W4</f>
        <v>0</v>
      </c>
      <c r="L49" s="264" t="s">
        <v>14</v>
      </c>
      <c r="M49" s="264"/>
      <c r="N49" s="264" t="s">
        <v>15</v>
      </c>
      <c r="O49" s="264"/>
      <c r="P49" s="264" t="s">
        <v>16</v>
      </c>
      <c r="Q49" s="264"/>
      <c r="R49" s="264" t="s">
        <v>17</v>
      </c>
      <c r="S49" s="264"/>
      <c r="T49" s="264" t="s">
        <v>18</v>
      </c>
      <c r="U49" s="264"/>
      <c r="V49" s="264" t="s">
        <v>19</v>
      </c>
      <c r="W49" s="265"/>
      <c r="X49" s="266" t="s">
        <v>128</v>
      </c>
      <c r="Y49" s="211"/>
      <c r="Z49" s="212" t="s">
        <v>129</v>
      </c>
    </row>
    <row r="50" spans="2:26" ht="16.5">
      <c r="B50" s="321"/>
      <c r="C50" s="344" t="str">
        <f>'Monthly Spending Plan Summary'!$O5</f>
        <v>Health/life/dental/vision premiums</v>
      </c>
      <c r="D50" s="20"/>
      <c r="E50" s="20"/>
      <c r="F50" s="20"/>
      <c r="G50" s="20"/>
      <c r="H50" s="20"/>
      <c r="I50" s="20"/>
      <c r="J50" s="20"/>
      <c r="K50" s="65"/>
      <c r="L50" s="45">
        <f>'Monthly Spending Plan Summary'!$X5</f>
        <v>0</v>
      </c>
      <c r="M50" s="214"/>
      <c r="N50" s="47"/>
      <c r="O50" s="214"/>
      <c r="P50" s="47"/>
      <c r="Q50" s="214"/>
      <c r="R50" s="47"/>
      <c r="S50" s="214"/>
      <c r="T50" s="47"/>
      <c r="U50" s="214"/>
      <c r="V50" s="47"/>
      <c r="W50" s="214"/>
      <c r="X50" s="45">
        <f t="shared" si="0"/>
        <v>0</v>
      </c>
      <c r="Y50" s="214"/>
      <c r="Z50" s="72">
        <f>L50-X50</f>
        <v>0</v>
      </c>
    </row>
    <row r="51" spans="2:26" ht="16.5">
      <c r="B51" s="167"/>
      <c r="C51" s="344" t="str">
        <f>'Monthly Spending Plan Summary'!$O6</f>
        <v>Other (click here)</v>
      </c>
      <c r="D51" s="276"/>
      <c r="E51" s="276"/>
      <c r="F51" s="276"/>
      <c r="G51" s="276"/>
      <c r="H51" s="276"/>
      <c r="I51" s="276"/>
      <c r="J51" s="20"/>
      <c r="K51" s="65">
        <f>'Monthly Spending Plan Summary'!W6</f>
        <v>0</v>
      </c>
      <c r="L51" s="222">
        <f>'Monthly Spending Plan Summary'!$X6</f>
        <v>0</v>
      </c>
      <c r="M51" s="214"/>
      <c r="N51" s="51"/>
      <c r="O51" s="214"/>
      <c r="P51" s="51"/>
      <c r="Q51" s="214"/>
      <c r="R51" s="51"/>
      <c r="S51" s="214"/>
      <c r="T51" s="51"/>
      <c r="U51" s="214"/>
      <c r="V51" s="51"/>
      <c r="W51" s="214"/>
      <c r="X51" s="222">
        <f t="shared" si="0"/>
        <v>0</v>
      </c>
      <c r="Y51" s="214"/>
      <c r="Z51" s="223">
        <f>L51-X51</f>
        <v>0</v>
      </c>
    </row>
    <row r="52" spans="2:26" s="216" customFormat="1" ht="14.25">
      <c r="B52" s="349"/>
      <c r="C52" s="338" t="str">
        <f>'Monthly Spending Plan Summary'!$O7</f>
        <v>  Subtotal</v>
      </c>
      <c r="D52" s="74"/>
      <c r="E52" s="74"/>
      <c r="F52" s="74"/>
      <c r="G52" s="74"/>
      <c r="H52" s="74"/>
      <c r="I52" s="74"/>
      <c r="J52" s="74"/>
      <c r="K52" s="104"/>
      <c r="L52" s="46">
        <f>'Monthly Spending Plan Summary'!$X7</f>
        <v>0</v>
      </c>
      <c r="M52" s="215"/>
      <c r="N52" s="46">
        <f>SUM(N50:N51)</f>
        <v>0</v>
      </c>
      <c r="O52" s="215"/>
      <c r="P52" s="46">
        <f>SUM(P50:P51)</f>
        <v>0</v>
      </c>
      <c r="Q52" s="215"/>
      <c r="R52" s="46">
        <f>SUM(R50:R51)</f>
        <v>0</v>
      </c>
      <c r="S52" s="215"/>
      <c r="T52" s="46">
        <f>SUM(T50:T51)</f>
        <v>0</v>
      </c>
      <c r="U52" s="215"/>
      <c r="V52" s="46">
        <f>SUM(V50:V51)</f>
        <v>0</v>
      </c>
      <c r="W52" s="215"/>
      <c r="X52" s="46">
        <f t="shared" si="0"/>
        <v>0</v>
      </c>
      <c r="Y52" s="215"/>
      <c r="Z52" s="73">
        <f>L52-X52</f>
        <v>0</v>
      </c>
    </row>
    <row r="53" spans="3:26" s="4" customFormat="1" ht="7.5" customHeight="1">
      <c r="C53" s="88"/>
      <c r="K53" s="65"/>
      <c r="L53" s="54"/>
      <c r="M53" s="214"/>
      <c r="N53" s="54"/>
      <c r="O53" s="214"/>
      <c r="P53" s="54"/>
      <c r="Q53" s="214"/>
      <c r="R53" s="54"/>
      <c r="S53" s="214"/>
      <c r="T53" s="54"/>
      <c r="U53" s="214"/>
      <c r="V53" s="54"/>
      <c r="W53" s="214"/>
      <c r="X53" s="54"/>
      <c r="Y53" s="214"/>
      <c r="Z53" s="54"/>
    </row>
    <row r="54" spans="2:26" s="221" customFormat="1" ht="30.75" customHeight="1">
      <c r="B54" s="347"/>
      <c r="C54" s="83" t="str">
        <f>'Monthly Spending Plan Summary'!$O9</f>
        <v>Other Expenses</v>
      </c>
      <c r="D54" s="83"/>
      <c r="E54" s="83"/>
      <c r="F54" s="83"/>
      <c r="G54" s="83"/>
      <c r="H54" s="83"/>
      <c r="I54" s="83"/>
      <c r="J54" s="83"/>
      <c r="K54" s="85">
        <f>'Monthly Spending Plan Summary'!W9</f>
        <v>0</v>
      </c>
      <c r="L54" s="264" t="s">
        <v>14</v>
      </c>
      <c r="M54" s="264"/>
      <c r="N54" s="264" t="s">
        <v>15</v>
      </c>
      <c r="O54" s="264"/>
      <c r="P54" s="264" t="s">
        <v>16</v>
      </c>
      <c r="Q54" s="264"/>
      <c r="R54" s="264" t="s">
        <v>17</v>
      </c>
      <c r="S54" s="264"/>
      <c r="T54" s="264" t="s">
        <v>18</v>
      </c>
      <c r="U54" s="264"/>
      <c r="V54" s="264" t="s">
        <v>19</v>
      </c>
      <c r="W54" s="265"/>
      <c r="X54" s="266" t="s">
        <v>128</v>
      </c>
      <c r="Y54" s="211"/>
      <c r="Z54" s="212" t="s">
        <v>129</v>
      </c>
    </row>
    <row r="55" spans="2:26" ht="16.5">
      <c r="B55" s="321"/>
      <c r="C55" s="344" t="str">
        <f>'Monthly Spending Plan Summary'!$O10</f>
        <v>Medical/dental/prescriptions</v>
      </c>
      <c r="D55" s="20"/>
      <c r="E55" s="20"/>
      <c r="F55" s="20"/>
      <c r="G55" s="20"/>
      <c r="H55" s="20"/>
      <c r="I55" s="20"/>
      <c r="J55" s="20"/>
      <c r="K55" s="65"/>
      <c r="L55" s="45">
        <f>'Monthly Spending Plan Summary'!$X10</f>
        <v>0</v>
      </c>
      <c r="M55" s="214"/>
      <c r="N55" s="47"/>
      <c r="O55" s="214"/>
      <c r="P55" s="47"/>
      <c r="Q55" s="214"/>
      <c r="R55" s="47"/>
      <c r="S55" s="214"/>
      <c r="T55" s="47"/>
      <c r="U55" s="214"/>
      <c r="V55" s="47"/>
      <c r="W55" s="214"/>
      <c r="X55" s="45">
        <f t="shared" si="0"/>
        <v>0</v>
      </c>
      <c r="Y55" s="214"/>
      <c r="Z55" s="72">
        <f aca="true" t="shared" si="4" ref="Z55:Z65">L55-X55</f>
        <v>0</v>
      </c>
    </row>
    <row r="56" spans="2:26" ht="16.5">
      <c r="B56" s="183"/>
      <c r="C56" s="344" t="str">
        <f>'Monthly Spending Plan Summary'!$O11</f>
        <v>Haircuts/personal care</v>
      </c>
      <c r="D56" s="20"/>
      <c r="E56" s="20"/>
      <c r="F56" s="20"/>
      <c r="G56" s="20"/>
      <c r="H56" s="20"/>
      <c r="I56" s="20"/>
      <c r="J56" s="20"/>
      <c r="K56" s="65">
        <f>'Monthly Spending Plan Summary'!W11</f>
        <v>0</v>
      </c>
      <c r="L56" s="53">
        <f>'Monthly Spending Plan Summary'!$X11</f>
        <v>0</v>
      </c>
      <c r="M56" s="214"/>
      <c r="N56" s="50"/>
      <c r="O56" s="214"/>
      <c r="P56" s="50"/>
      <c r="Q56" s="214"/>
      <c r="R56" s="50"/>
      <c r="S56" s="214"/>
      <c r="T56" s="50"/>
      <c r="U56" s="214"/>
      <c r="V56" s="50"/>
      <c r="W56" s="214"/>
      <c r="X56" s="53">
        <f t="shared" si="0"/>
        <v>0</v>
      </c>
      <c r="Y56" s="214"/>
      <c r="Z56" s="79">
        <f t="shared" si="4"/>
        <v>0</v>
      </c>
    </row>
    <row r="57" spans="2:26" ht="16.5">
      <c r="B57" s="183"/>
      <c r="C57" s="344" t="str">
        <f>'Monthly Spending Plan Summary'!$O12</f>
        <v>Club dues</v>
      </c>
      <c r="D57" s="20"/>
      <c r="E57" s="20"/>
      <c r="F57" s="20"/>
      <c r="G57" s="20"/>
      <c r="H57" s="20"/>
      <c r="I57" s="20"/>
      <c r="J57" s="20"/>
      <c r="K57" s="65">
        <f>'Monthly Spending Plan Summary'!W12</f>
        <v>0</v>
      </c>
      <c r="L57" s="53">
        <f>'Monthly Spending Plan Summary'!$X12</f>
        <v>0</v>
      </c>
      <c r="M57" s="214"/>
      <c r="N57" s="50"/>
      <c r="O57" s="214"/>
      <c r="P57" s="50"/>
      <c r="Q57" s="214"/>
      <c r="R57" s="50"/>
      <c r="S57" s="214"/>
      <c r="T57" s="50"/>
      <c r="U57" s="214"/>
      <c r="V57" s="50"/>
      <c r="W57" s="214"/>
      <c r="X57" s="53">
        <f aca="true" t="shared" si="5" ref="X57:X90">SUM(N57:V57)</f>
        <v>0</v>
      </c>
      <c r="Y57" s="214"/>
      <c r="Z57" s="79">
        <f t="shared" si="4"/>
        <v>0</v>
      </c>
    </row>
    <row r="58" spans="2:26" ht="16.5">
      <c r="B58" s="183"/>
      <c r="C58" s="344" t="str">
        <f>'Monthly Spending Plan Summary'!$O13</f>
        <v>Hobbies/sports/activities</v>
      </c>
      <c r="D58" s="20"/>
      <c r="E58" s="20"/>
      <c r="F58" s="20"/>
      <c r="G58" s="20"/>
      <c r="H58" s="20"/>
      <c r="I58" s="20"/>
      <c r="J58" s="20"/>
      <c r="K58" s="65">
        <f>'Monthly Spending Plan Summary'!W13</f>
        <v>0</v>
      </c>
      <c r="L58" s="53">
        <f>'Monthly Spending Plan Summary'!$X13</f>
        <v>0</v>
      </c>
      <c r="M58" s="214"/>
      <c r="N58" s="50"/>
      <c r="O58" s="214"/>
      <c r="P58" s="50"/>
      <c r="Q58" s="214"/>
      <c r="R58" s="50"/>
      <c r="S58" s="214"/>
      <c r="T58" s="50"/>
      <c r="U58" s="214"/>
      <c r="V58" s="50"/>
      <c r="W58" s="214"/>
      <c r="X58" s="53">
        <f t="shared" si="5"/>
        <v>0</v>
      </c>
      <c r="Y58" s="214"/>
      <c r="Z58" s="79">
        <f t="shared" si="4"/>
        <v>0</v>
      </c>
    </row>
    <row r="59" spans="2:26" ht="16.5">
      <c r="B59" s="183"/>
      <c r="C59" s="344" t="str">
        <f>'Monthly Spending Plan Summary'!$O14</f>
        <v>Education/books/publications</v>
      </c>
      <c r="D59" s="20"/>
      <c r="E59" s="20"/>
      <c r="F59" s="20"/>
      <c r="G59" s="20"/>
      <c r="H59" s="20"/>
      <c r="I59" s="20"/>
      <c r="J59" s="20"/>
      <c r="K59" s="67">
        <f>'Monthly Spending Plan Summary'!W14</f>
        <v>0</v>
      </c>
      <c r="L59" s="53">
        <f>'Monthly Spending Plan Summary'!$X14</f>
        <v>0</v>
      </c>
      <c r="M59" s="214"/>
      <c r="N59" s="50"/>
      <c r="O59" s="214"/>
      <c r="P59" s="50"/>
      <c r="Q59" s="214"/>
      <c r="R59" s="50"/>
      <c r="S59" s="214"/>
      <c r="T59" s="50"/>
      <c r="U59" s="214"/>
      <c r="V59" s="50"/>
      <c r="W59" s="214"/>
      <c r="X59" s="53">
        <f t="shared" si="5"/>
        <v>0</v>
      </c>
      <c r="Y59" s="214"/>
      <c r="Z59" s="79">
        <f t="shared" si="4"/>
        <v>0</v>
      </c>
    </row>
    <row r="60" spans="2:26" ht="16.5">
      <c r="B60" s="183"/>
      <c r="C60" s="344" t="str">
        <f>'Monthly Spending Plan Summary'!$O15</f>
        <v>Cell phone</v>
      </c>
      <c r="D60" s="20"/>
      <c r="E60" s="20"/>
      <c r="F60" s="20"/>
      <c r="G60" s="20"/>
      <c r="H60" s="20"/>
      <c r="I60" s="20"/>
      <c r="J60" s="20"/>
      <c r="K60" s="67">
        <f>'Monthly Spending Plan Summary'!W15</f>
        <v>0</v>
      </c>
      <c r="L60" s="53">
        <f>'Monthly Spending Plan Summary'!$X15</f>
        <v>0</v>
      </c>
      <c r="M60" s="214"/>
      <c r="N60" s="50"/>
      <c r="O60" s="214"/>
      <c r="P60" s="50"/>
      <c r="Q60" s="214"/>
      <c r="R60" s="50"/>
      <c r="S60" s="214"/>
      <c r="T60" s="50"/>
      <c r="U60" s="214"/>
      <c r="V60" s="50"/>
      <c r="W60" s="214"/>
      <c r="X60" s="53">
        <f t="shared" si="5"/>
        <v>0</v>
      </c>
      <c r="Y60" s="214"/>
      <c r="Z60" s="79">
        <f t="shared" si="4"/>
        <v>0</v>
      </c>
    </row>
    <row r="61" spans="2:26" ht="16.5">
      <c r="B61" s="183"/>
      <c r="C61" s="344" t="str">
        <f>'Monthly Spending Plan Summary'!$O16</f>
        <v>Drycleaning</v>
      </c>
      <c r="D61" s="20"/>
      <c r="E61" s="20"/>
      <c r="F61" s="20"/>
      <c r="G61" s="20"/>
      <c r="H61" s="20"/>
      <c r="I61" s="20"/>
      <c r="J61" s="20"/>
      <c r="K61" s="67">
        <f>'Monthly Spending Plan Summary'!W16</f>
        <v>0</v>
      </c>
      <c r="L61" s="53">
        <f>'Monthly Spending Plan Summary'!$X16</f>
        <v>0</v>
      </c>
      <c r="M61" s="214"/>
      <c r="N61" s="50"/>
      <c r="O61" s="214"/>
      <c r="P61" s="50"/>
      <c r="Q61" s="214"/>
      <c r="R61" s="50"/>
      <c r="S61" s="214"/>
      <c r="T61" s="50"/>
      <c r="U61" s="214"/>
      <c r="V61" s="50"/>
      <c r="W61" s="214"/>
      <c r="X61" s="53">
        <f t="shared" si="5"/>
        <v>0</v>
      </c>
      <c r="Y61" s="214"/>
      <c r="Z61" s="79">
        <f t="shared" si="4"/>
        <v>0</v>
      </c>
    </row>
    <row r="62" spans="2:26" ht="16.5">
      <c r="B62" s="183"/>
      <c r="C62" s="344" t="str">
        <f>'Monthly Spending Plan Summary'!$O17</f>
        <v>Pet food/grooming/boarding/vet</v>
      </c>
      <c r="D62" s="20"/>
      <c r="E62" s="20"/>
      <c r="F62" s="20"/>
      <c r="G62" s="20"/>
      <c r="H62" s="20"/>
      <c r="I62" s="20"/>
      <c r="J62" s="20"/>
      <c r="K62" s="67">
        <f>'Monthly Spending Plan Summary'!W17</f>
        <v>0</v>
      </c>
      <c r="L62" s="53">
        <f>'Monthly Spending Plan Summary'!$X17</f>
        <v>0</v>
      </c>
      <c r="M62" s="214"/>
      <c r="N62" s="50"/>
      <c r="O62" s="214"/>
      <c r="P62" s="50"/>
      <c r="Q62" s="214"/>
      <c r="R62" s="50"/>
      <c r="S62" s="214"/>
      <c r="T62" s="50"/>
      <c r="U62" s="214"/>
      <c r="V62" s="50"/>
      <c r="W62" s="214"/>
      <c r="X62" s="53">
        <f t="shared" si="5"/>
        <v>0</v>
      </c>
      <c r="Y62" s="214"/>
      <c r="Z62" s="79">
        <f t="shared" si="4"/>
        <v>0</v>
      </c>
    </row>
    <row r="63" spans="2:26" ht="16.5">
      <c r="B63" s="183"/>
      <c r="C63" s="344" t="str">
        <f>'Monthly Spending Plan Summary'!$O18</f>
        <v>Other (click here)</v>
      </c>
      <c r="D63" s="20"/>
      <c r="E63" s="20"/>
      <c r="F63" s="20"/>
      <c r="G63" s="20"/>
      <c r="H63" s="20"/>
      <c r="I63" s="20"/>
      <c r="J63" s="20"/>
      <c r="K63" s="67">
        <f>'Monthly Spending Plan Summary'!W18</f>
        <v>0</v>
      </c>
      <c r="L63" s="53">
        <f>'Monthly Spending Plan Summary'!$X18</f>
        <v>0</v>
      </c>
      <c r="M63" s="214"/>
      <c r="N63" s="50"/>
      <c r="O63" s="214"/>
      <c r="P63" s="50"/>
      <c r="Q63" s="214"/>
      <c r="R63" s="50"/>
      <c r="S63" s="214"/>
      <c r="T63" s="50"/>
      <c r="U63" s="214"/>
      <c r="V63" s="50"/>
      <c r="W63" s="214"/>
      <c r="X63" s="53">
        <f t="shared" si="5"/>
        <v>0</v>
      </c>
      <c r="Y63" s="214"/>
      <c r="Z63" s="79">
        <f t="shared" si="4"/>
        <v>0</v>
      </c>
    </row>
    <row r="64" spans="2:26" ht="16.5">
      <c r="B64" s="167"/>
      <c r="C64" s="344" t="str">
        <f>'Monthly Spending Plan Summary'!$O19</f>
        <v>Other (click here)</v>
      </c>
      <c r="D64" s="276"/>
      <c r="E64" s="276"/>
      <c r="F64" s="276"/>
      <c r="G64" s="276"/>
      <c r="H64" s="276"/>
      <c r="I64" s="276"/>
      <c r="J64" s="20"/>
      <c r="K64" s="65">
        <f>'Monthly Spending Plan Summary'!W19</f>
        <v>0</v>
      </c>
      <c r="L64" s="222">
        <f>'Monthly Spending Plan Summary'!$X19</f>
        <v>0</v>
      </c>
      <c r="M64" s="214"/>
      <c r="N64" s="51"/>
      <c r="O64" s="214"/>
      <c r="P64" s="51"/>
      <c r="Q64" s="214"/>
      <c r="R64" s="51"/>
      <c r="S64" s="214"/>
      <c r="T64" s="51"/>
      <c r="U64" s="214"/>
      <c r="V64" s="51"/>
      <c r="W64" s="214"/>
      <c r="X64" s="222">
        <f t="shared" si="5"/>
        <v>0</v>
      </c>
      <c r="Y64" s="214"/>
      <c r="Z64" s="223">
        <f t="shared" si="4"/>
        <v>0</v>
      </c>
    </row>
    <row r="65" spans="2:26" s="216" customFormat="1" ht="14.25">
      <c r="B65" s="349"/>
      <c r="C65" s="338" t="str">
        <f>'Monthly Spending Plan Summary'!$O20</f>
        <v>  Subtotal</v>
      </c>
      <c r="D65" s="74"/>
      <c r="E65" s="74"/>
      <c r="F65" s="74"/>
      <c r="G65" s="74"/>
      <c r="H65" s="74"/>
      <c r="I65" s="74"/>
      <c r="J65" s="74"/>
      <c r="K65" s="104"/>
      <c r="L65" s="46">
        <f>'Monthly Spending Plan Summary'!$X20</f>
        <v>0</v>
      </c>
      <c r="M65" s="215"/>
      <c r="N65" s="46">
        <f>SUM(N55:N64)</f>
        <v>0</v>
      </c>
      <c r="O65" s="215"/>
      <c r="P65" s="46">
        <f>SUM(P55:P64)</f>
        <v>0</v>
      </c>
      <c r="Q65" s="215"/>
      <c r="R65" s="46">
        <f>SUM(R55:R64)</f>
        <v>0</v>
      </c>
      <c r="S65" s="215"/>
      <c r="T65" s="46">
        <f>SUM(T55:T64)</f>
        <v>0</v>
      </c>
      <c r="U65" s="215"/>
      <c r="V65" s="46">
        <f>SUM(V55:V64)</f>
        <v>0</v>
      </c>
      <c r="W65" s="215"/>
      <c r="X65" s="46">
        <f>SUM(N65:V65)</f>
        <v>0</v>
      </c>
      <c r="Y65" s="215"/>
      <c r="Z65" s="73">
        <f t="shared" si="4"/>
        <v>0</v>
      </c>
    </row>
    <row r="66" spans="3:26" s="4" customFormat="1" ht="7.5" customHeight="1">
      <c r="C66" s="87"/>
      <c r="D66" s="11"/>
      <c r="E66" s="11"/>
      <c r="F66" s="11"/>
      <c r="G66" s="11"/>
      <c r="H66" s="11"/>
      <c r="I66" s="11"/>
      <c r="J66" s="11"/>
      <c r="K66" s="66"/>
      <c r="L66" s="49"/>
      <c r="M66" s="214"/>
      <c r="N66" s="49"/>
      <c r="O66" s="214"/>
      <c r="P66" s="49"/>
      <c r="Q66" s="214"/>
      <c r="R66" s="49"/>
      <c r="S66" s="214"/>
      <c r="T66" s="49"/>
      <c r="U66" s="214"/>
      <c r="V66" s="49"/>
      <c r="W66" s="214"/>
      <c r="X66" s="49"/>
      <c r="Y66" s="214"/>
      <c r="Z66" s="49"/>
    </row>
    <row r="67" spans="2:26" s="221" customFormat="1" ht="30.75" customHeight="1">
      <c r="B67" s="347"/>
      <c r="C67" s="83" t="str">
        <f>'Monthly Spending Plan Summary'!$O22</f>
        <v>Accumulated Expenses</v>
      </c>
      <c r="D67" s="86"/>
      <c r="E67" s="86"/>
      <c r="F67" s="86"/>
      <c r="G67" s="86"/>
      <c r="H67" s="86"/>
      <c r="I67" s="86"/>
      <c r="J67" s="86"/>
      <c r="K67" s="84">
        <f>'Monthly Spending Plan Summary'!W22</f>
        <v>0</v>
      </c>
      <c r="L67" s="264" t="s">
        <v>14</v>
      </c>
      <c r="M67" s="264"/>
      <c r="N67" s="264" t="s">
        <v>15</v>
      </c>
      <c r="O67" s="264"/>
      <c r="P67" s="264" t="s">
        <v>16</v>
      </c>
      <c r="Q67" s="264"/>
      <c r="R67" s="264" t="s">
        <v>17</v>
      </c>
      <c r="S67" s="264"/>
      <c r="T67" s="264" t="s">
        <v>18</v>
      </c>
      <c r="U67" s="264"/>
      <c r="V67" s="264" t="s">
        <v>19</v>
      </c>
      <c r="W67" s="265"/>
      <c r="X67" s="266" t="s">
        <v>128</v>
      </c>
      <c r="Y67" s="211"/>
      <c r="Z67" s="212" t="s">
        <v>129</v>
      </c>
    </row>
    <row r="68" spans="2:26" ht="16.5">
      <c r="B68" s="321"/>
      <c r="C68" s="344" t="str">
        <f>'Monthly Spending Plan Summary'!$O23</f>
        <v>Gifts (see Gift Worksheet)</v>
      </c>
      <c r="D68" s="20"/>
      <c r="E68" s="20"/>
      <c r="F68" s="20"/>
      <c r="G68" s="20"/>
      <c r="H68" s="20"/>
      <c r="I68" s="20"/>
      <c r="J68" s="20"/>
      <c r="K68" s="65"/>
      <c r="L68" s="45">
        <f>'Monthly Spending Plan Summary'!$X23</f>
        <v>0</v>
      </c>
      <c r="M68" s="214"/>
      <c r="N68" s="47"/>
      <c r="O68" s="214"/>
      <c r="P68" s="47"/>
      <c r="Q68" s="214"/>
      <c r="R68" s="47"/>
      <c r="S68" s="214"/>
      <c r="T68" s="47"/>
      <c r="U68" s="214"/>
      <c r="V68" s="47"/>
      <c r="W68" s="214"/>
      <c r="X68" s="45">
        <f t="shared" si="5"/>
        <v>0</v>
      </c>
      <c r="Y68" s="214"/>
      <c r="Z68" s="72">
        <f aca="true" t="shared" si="6" ref="Z68:Z80">L68-X68</f>
        <v>0</v>
      </c>
    </row>
    <row r="69" spans="2:26" ht="16.5">
      <c r="B69" s="183"/>
      <c r="C69" s="344" t="str">
        <f>'Monthly Spending Plan Summary'!$O24</f>
        <v>Christmas (see Gift Worksheet)</v>
      </c>
      <c r="D69" s="20"/>
      <c r="E69" s="20"/>
      <c r="F69" s="20"/>
      <c r="G69" s="20"/>
      <c r="H69" s="20"/>
      <c r="I69" s="20"/>
      <c r="J69" s="20"/>
      <c r="K69" s="67">
        <f>'Monthly Spending Plan Summary'!W24</f>
        <v>0</v>
      </c>
      <c r="L69" s="53">
        <f>'Monthly Spending Plan Summary'!$X24</f>
        <v>0</v>
      </c>
      <c r="M69" s="214"/>
      <c r="N69" s="50"/>
      <c r="O69" s="214"/>
      <c r="P69" s="50"/>
      <c r="Q69" s="214"/>
      <c r="R69" s="50"/>
      <c r="S69" s="214"/>
      <c r="T69" s="50"/>
      <c r="U69" s="214"/>
      <c r="V69" s="50"/>
      <c r="W69" s="214"/>
      <c r="X69" s="53">
        <f t="shared" si="5"/>
        <v>0</v>
      </c>
      <c r="Y69" s="214"/>
      <c r="Z69" s="79">
        <f t="shared" si="6"/>
        <v>0</v>
      </c>
    </row>
    <row r="70" spans="2:26" ht="16.5">
      <c r="B70" s="183"/>
      <c r="C70" s="344" t="str">
        <f>'Monthly Spending Plan Summary'!$O25</f>
        <v>Vacations</v>
      </c>
      <c r="D70" s="20"/>
      <c r="E70" s="20"/>
      <c r="F70" s="20"/>
      <c r="G70" s="20"/>
      <c r="H70" s="20"/>
      <c r="I70" s="20"/>
      <c r="J70" s="20"/>
      <c r="K70" s="65">
        <f>'Monthly Spending Plan Summary'!W25</f>
        <v>0</v>
      </c>
      <c r="L70" s="45">
        <f>'Monthly Spending Plan Summary'!$X25</f>
        <v>0</v>
      </c>
      <c r="M70" s="214"/>
      <c r="N70" s="47"/>
      <c r="O70" s="214"/>
      <c r="P70" s="47"/>
      <c r="Q70" s="214"/>
      <c r="R70" s="47"/>
      <c r="S70" s="214"/>
      <c r="T70" s="47"/>
      <c r="U70" s="214"/>
      <c r="V70" s="47"/>
      <c r="W70" s="214"/>
      <c r="X70" s="45">
        <f t="shared" si="5"/>
        <v>0</v>
      </c>
      <c r="Y70" s="214"/>
      <c r="Z70" s="72">
        <f t="shared" si="6"/>
        <v>0</v>
      </c>
    </row>
    <row r="71" spans="2:26" ht="16.5">
      <c r="B71" s="183"/>
      <c r="C71" s="344" t="str">
        <f>'Monthly Spending Plan Summary'!$O26</f>
        <v>Clothing - adult/children</v>
      </c>
      <c r="D71" s="20"/>
      <c r="E71" s="20"/>
      <c r="F71" s="20"/>
      <c r="G71" s="20"/>
      <c r="H71" s="20"/>
      <c r="I71" s="20"/>
      <c r="J71" s="20"/>
      <c r="K71" s="67">
        <f>'Monthly Spending Plan Summary'!W26</f>
        <v>0</v>
      </c>
      <c r="L71" s="53">
        <f>'Monthly Spending Plan Summary'!$X26</f>
        <v>0</v>
      </c>
      <c r="M71" s="214"/>
      <c r="N71" s="50"/>
      <c r="O71" s="214"/>
      <c r="P71" s="50"/>
      <c r="Q71" s="214"/>
      <c r="R71" s="50"/>
      <c r="S71" s="214"/>
      <c r="T71" s="50"/>
      <c r="U71" s="214"/>
      <c r="V71" s="50"/>
      <c r="W71" s="214"/>
      <c r="X71" s="53">
        <f t="shared" si="5"/>
        <v>0</v>
      </c>
      <c r="Y71" s="214"/>
      <c r="Z71" s="79">
        <f t="shared" si="6"/>
        <v>0</v>
      </c>
    </row>
    <row r="72" spans="2:26" ht="16.5">
      <c r="B72" s="183"/>
      <c r="C72" s="344" t="str">
        <f>'Monthly Spending Plan Summary'!$O27</f>
        <v>Home property taxes</v>
      </c>
      <c r="D72" s="20"/>
      <c r="E72" s="20"/>
      <c r="F72" s="20"/>
      <c r="G72" s="20"/>
      <c r="H72" s="20"/>
      <c r="I72" s="20"/>
      <c r="J72" s="20"/>
      <c r="K72" s="65">
        <f>'Monthly Spending Plan Summary'!W27</f>
        <v>0</v>
      </c>
      <c r="L72" s="45">
        <f>'Monthly Spending Plan Summary'!$X27</f>
        <v>0</v>
      </c>
      <c r="M72" s="214"/>
      <c r="N72" s="47"/>
      <c r="O72" s="214"/>
      <c r="P72" s="47"/>
      <c r="Q72" s="214"/>
      <c r="R72" s="47"/>
      <c r="S72" s="214"/>
      <c r="T72" s="47"/>
      <c r="U72" s="214"/>
      <c r="V72" s="47"/>
      <c r="W72" s="214"/>
      <c r="X72" s="45">
        <f t="shared" si="5"/>
        <v>0</v>
      </c>
      <c r="Y72" s="214"/>
      <c r="Z72" s="72">
        <f t="shared" si="6"/>
        <v>0</v>
      </c>
    </row>
    <row r="73" spans="2:26" ht="16.5">
      <c r="B73" s="183"/>
      <c r="C73" s="344" t="str">
        <f>'Monthly Spending Plan Summary'!$O28</f>
        <v>Home liability insurance</v>
      </c>
      <c r="D73" s="20"/>
      <c r="E73" s="20"/>
      <c r="F73" s="20"/>
      <c r="G73" s="20"/>
      <c r="H73" s="20"/>
      <c r="I73" s="20"/>
      <c r="J73" s="20"/>
      <c r="K73" s="67">
        <f>'Monthly Spending Plan Summary'!W28</f>
        <v>0</v>
      </c>
      <c r="L73" s="53">
        <f>'Monthly Spending Plan Summary'!$X28</f>
        <v>0</v>
      </c>
      <c r="M73" s="214"/>
      <c r="N73" s="50"/>
      <c r="O73" s="214"/>
      <c r="P73" s="50"/>
      <c r="Q73" s="214"/>
      <c r="R73" s="50"/>
      <c r="S73" s="214"/>
      <c r="T73" s="50"/>
      <c r="U73" s="214"/>
      <c r="V73" s="50"/>
      <c r="W73" s="214"/>
      <c r="X73" s="53">
        <f t="shared" si="5"/>
        <v>0</v>
      </c>
      <c r="Y73" s="214"/>
      <c r="Z73" s="79">
        <f t="shared" si="6"/>
        <v>0</v>
      </c>
    </row>
    <row r="74" spans="2:26" ht="16.5">
      <c r="B74" s="183"/>
      <c r="C74" s="344" t="str">
        <f>'Monthly Spending Plan Summary'!$O29</f>
        <v>Homeowner's association fees</v>
      </c>
      <c r="D74" s="20"/>
      <c r="E74" s="20"/>
      <c r="F74" s="20"/>
      <c r="G74" s="20"/>
      <c r="H74" s="20"/>
      <c r="I74" s="20"/>
      <c r="J74" s="20"/>
      <c r="K74" s="67">
        <f>'Monthly Spending Plan Summary'!W29</f>
        <v>0</v>
      </c>
      <c r="L74" s="53">
        <f>'Monthly Spending Plan Summary'!$X29</f>
        <v>0</v>
      </c>
      <c r="M74" s="214"/>
      <c r="N74" s="50"/>
      <c r="O74" s="214"/>
      <c r="P74" s="50"/>
      <c r="Q74" s="214"/>
      <c r="R74" s="50"/>
      <c r="S74" s="214"/>
      <c r="T74" s="50"/>
      <c r="U74" s="214"/>
      <c r="V74" s="50"/>
      <c r="W74" s="214"/>
      <c r="X74" s="53">
        <f t="shared" si="5"/>
        <v>0</v>
      </c>
      <c r="Y74" s="214"/>
      <c r="Z74" s="79">
        <f t="shared" si="6"/>
        <v>0</v>
      </c>
    </row>
    <row r="75" spans="2:26" ht="16.5">
      <c r="B75" s="183"/>
      <c r="C75" s="344" t="str">
        <f>'Monthly Spending Plan Summary'!$O30</f>
        <v>Household repairs/maintenance</v>
      </c>
      <c r="D75" s="20"/>
      <c r="E75" s="20"/>
      <c r="F75" s="20"/>
      <c r="G75" s="20"/>
      <c r="H75" s="20"/>
      <c r="I75" s="20"/>
      <c r="J75" s="20"/>
      <c r="K75" s="67">
        <f>'Monthly Spending Plan Summary'!W30</f>
        <v>0</v>
      </c>
      <c r="L75" s="53">
        <f>'Monthly Spending Plan Summary'!$X30</f>
        <v>0</v>
      </c>
      <c r="M75" s="214"/>
      <c r="N75" s="50"/>
      <c r="O75" s="214"/>
      <c r="P75" s="50"/>
      <c r="Q75" s="214"/>
      <c r="R75" s="50"/>
      <c r="S75" s="214"/>
      <c r="T75" s="50"/>
      <c r="U75" s="214"/>
      <c r="V75" s="50"/>
      <c r="W75" s="214"/>
      <c r="X75" s="53">
        <f t="shared" si="5"/>
        <v>0</v>
      </c>
      <c r="Y75" s="214"/>
      <c r="Z75" s="79">
        <f t="shared" si="6"/>
        <v>0</v>
      </c>
    </row>
    <row r="76" spans="2:26" ht="16.5">
      <c r="B76" s="183"/>
      <c r="C76" s="344" t="str">
        <f>'Monthly Spending Plan Summary'!$O31</f>
        <v>Auto repairs/tires</v>
      </c>
      <c r="D76" s="20"/>
      <c r="E76" s="20"/>
      <c r="F76" s="20"/>
      <c r="G76" s="20"/>
      <c r="H76" s="20"/>
      <c r="I76" s="20"/>
      <c r="J76" s="20"/>
      <c r="K76" s="67">
        <f>'Monthly Spending Plan Summary'!W31</f>
        <v>0</v>
      </c>
      <c r="L76" s="53">
        <f>'Monthly Spending Plan Summary'!$X31</f>
        <v>0</v>
      </c>
      <c r="M76" s="214"/>
      <c r="N76" s="50"/>
      <c r="O76" s="214"/>
      <c r="P76" s="50"/>
      <c r="Q76" s="214"/>
      <c r="R76" s="50"/>
      <c r="S76" s="214"/>
      <c r="T76" s="50"/>
      <c r="U76" s="214"/>
      <c r="V76" s="50"/>
      <c r="W76" s="214"/>
      <c r="X76" s="53">
        <f t="shared" si="5"/>
        <v>0</v>
      </c>
      <c r="Y76" s="214"/>
      <c r="Z76" s="79">
        <f t="shared" si="6"/>
        <v>0</v>
      </c>
    </row>
    <row r="77" spans="2:26" ht="16.5">
      <c r="B77" s="183"/>
      <c r="C77" s="344" t="str">
        <f>'Monthly Spending Plan Summary'!$O32</f>
        <v>Tags/license</v>
      </c>
      <c r="D77" s="20"/>
      <c r="E77" s="20"/>
      <c r="F77" s="20"/>
      <c r="G77" s="20"/>
      <c r="H77" s="20"/>
      <c r="I77" s="20"/>
      <c r="J77" s="20"/>
      <c r="K77" s="67">
        <f>'Monthly Spending Plan Summary'!W32</f>
        <v>0</v>
      </c>
      <c r="L77" s="53">
        <f>'Monthly Spending Plan Summary'!$X32</f>
        <v>0</v>
      </c>
      <c r="M77" s="214"/>
      <c r="N77" s="50"/>
      <c r="O77" s="214"/>
      <c r="P77" s="50"/>
      <c r="Q77" s="214"/>
      <c r="R77" s="50"/>
      <c r="S77" s="214"/>
      <c r="T77" s="50"/>
      <c r="U77" s="214"/>
      <c r="V77" s="50"/>
      <c r="W77" s="214"/>
      <c r="X77" s="53">
        <f t="shared" si="5"/>
        <v>0</v>
      </c>
      <c r="Y77" s="214"/>
      <c r="Z77" s="79">
        <f t="shared" si="6"/>
        <v>0</v>
      </c>
    </row>
    <row r="78" spans="2:26" ht="16.5">
      <c r="B78" s="183"/>
      <c r="C78" s="344" t="str">
        <f>'Monthly Spending Plan Summary'!$O33</f>
        <v>Other (click here)</v>
      </c>
      <c r="D78" s="20"/>
      <c r="E78" s="20"/>
      <c r="F78" s="20"/>
      <c r="G78" s="20"/>
      <c r="H78" s="20"/>
      <c r="I78" s="20"/>
      <c r="J78" s="20"/>
      <c r="K78" s="67">
        <f>'Monthly Spending Plan Summary'!W33</f>
        <v>0</v>
      </c>
      <c r="L78" s="53">
        <f>'Monthly Spending Plan Summary'!$X33</f>
        <v>0</v>
      </c>
      <c r="M78" s="214"/>
      <c r="N78" s="50"/>
      <c r="O78" s="214"/>
      <c r="P78" s="50"/>
      <c r="Q78" s="214"/>
      <c r="R78" s="50"/>
      <c r="S78" s="214"/>
      <c r="T78" s="50"/>
      <c r="U78" s="214"/>
      <c r="V78" s="50"/>
      <c r="W78" s="214"/>
      <c r="X78" s="53">
        <f t="shared" si="5"/>
        <v>0</v>
      </c>
      <c r="Y78" s="214"/>
      <c r="Z78" s="79">
        <f t="shared" si="6"/>
        <v>0</v>
      </c>
    </row>
    <row r="79" spans="2:26" ht="16.5">
      <c r="B79" s="167"/>
      <c r="C79" s="344" t="str">
        <f>'Monthly Spending Plan Summary'!$O34</f>
        <v>Other (click here)</v>
      </c>
      <c r="D79" s="276"/>
      <c r="E79" s="276"/>
      <c r="F79" s="276"/>
      <c r="G79" s="276"/>
      <c r="H79" s="276"/>
      <c r="I79" s="276"/>
      <c r="J79" s="20"/>
      <c r="K79" s="67">
        <f>'Monthly Spending Plan Summary'!W34</f>
        <v>0</v>
      </c>
      <c r="L79" s="222">
        <f>'Monthly Spending Plan Summary'!$X34</f>
        <v>0</v>
      </c>
      <c r="M79" s="214"/>
      <c r="N79" s="51"/>
      <c r="O79" s="214"/>
      <c r="P79" s="51"/>
      <c r="Q79" s="214"/>
      <c r="R79" s="51"/>
      <c r="S79" s="214"/>
      <c r="T79" s="51"/>
      <c r="U79" s="214"/>
      <c r="V79" s="51"/>
      <c r="W79" s="214"/>
      <c r="X79" s="222">
        <f t="shared" si="5"/>
        <v>0</v>
      </c>
      <c r="Y79" s="214"/>
      <c r="Z79" s="223">
        <f t="shared" si="6"/>
        <v>0</v>
      </c>
    </row>
    <row r="80" spans="2:26" s="216" customFormat="1" ht="14.25">
      <c r="B80" s="349"/>
      <c r="C80" s="338" t="str">
        <f>'Monthly Spending Plan Summary'!$O35</f>
        <v>  Subtotal</v>
      </c>
      <c r="D80" s="74"/>
      <c r="E80" s="74"/>
      <c r="F80" s="74"/>
      <c r="G80" s="74"/>
      <c r="H80" s="74"/>
      <c r="I80" s="74"/>
      <c r="J80" s="74"/>
      <c r="K80" s="104"/>
      <c r="L80" s="46">
        <f>'Monthly Spending Plan Summary'!$X35</f>
        <v>0</v>
      </c>
      <c r="M80" s="215"/>
      <c r="N80" s="46">
        <f>SUM(N68:N79)</f>
        <v>0</v>
      </c>
      <c r="O80" s="215"/>
      <c r="P80" s="46">
        <f>SUM(P68:P79)</f>
        <v>0</v>
      </c>
      <c r="Q80" s="215"/>
      <c r="R80" s="46">
        <f>SUM(R68:R79)</f>
        <v>0</v>
      </c>
      <c r="S80" s="215"/>
      <c r="T80" s="46">
        <f>SUM(T68:T79)</f>
        <v>0</v>
      </c>
      <c r="U80" s="215"/>
      <c r="V80" s="46">
        <f>SUM(V68:V79)</f>
        <v>0</v>
      </c>
      <c r="W80" s="215"/>
      <c r="X80" s="46">
        <f t="shared" si="5"/>
        <v>0</v>
      </c>
      <c r="Y80" s="215"/>
      <c r="Z80" s="73">
        <f t="shared" si="6"/>
        <v>0</v>
      </c>
    </row>
    <row r="81" spans="3:26" s="4" customFormat="1" ht="7.5" customHeight="1">
      <c r="C81" s="88"/>
      <c r="D81" s="10"/>
      <c r="E81" s="10"/>
      <c r="F81" s="10"/>
      <c r="G81" s="10"/>
      <c r="H81" s="10"/>
      <c r="I81" s="10"/>
      <c r="J81" s="10"/>
      <c r="K81" s="67"/>
      <c r="L81" s="54"/>
      <c r="M81" s="214"/>
      <c r="N81" s="54"/>
      <c r="O81" s="214"/>
      <c r="P81" s="54"/>
      <c r="Q81" s="214"/>
      <c r="R81" s="54"/>
      <c r="S81" s="214"/>
      <c r="T81" s="54"/>
      <c r="U81" s="214"/>
      <c r="V81" s="54"/>
      <c r="W81" s="214"/>
      <c r="X81" s="54"/>
      <c r="Y81" s="214"/>
      <c r="Z81" s="54"/>
    </row>
    <row r="82" spans="2:26" s="221" customFormat="1" ht="30.75" customHeight="1">
      <c r="B82" s="347"/>
      <c r="C82" s="83" t="str">
        <f>'Monthly Spending Plan Summary'!$O37</f>
        <v>Weekly Disposable Expenses</v>
      </c>
      <c r="D82" s="83"/>
      <c r="E82" s="83"/>
      <c r="F82" s="83"/>
      <c r="G82" s="83"/>
      <c r="H82" s="83"/>
      <c r="I82" s="83"/>
      <c r="J82" s="83"/>
      <c r="K82" s="85">
        <f>'Monthly Spending Plan Summary'!W37</f>
        <v>0</v>
      </c>
      <c r="L82" s="264" t="s">
        <v>14</v>
      </c>
      <c r="M82" s="264"/>
      <c r="N82" s="264" t="s">
        <v>15</v>
      </c>
      <c r="O82" s="264"/>
      <c r="P82" s="264" t="s">
        <v>16</v>
      </c>
      <c r="Q82" s="264"/>
      <c r="R82" s="264" t="s">
        <v>17</v>
      </c>
      <c r="S82" s="264"/>
      <c r="T82" s="264" t="s">
        <v>18</v>
      </c>
      <c r="U82" s="264"/>
      <c r="V82" s="264" t="s">
        <v>19</v>
      </c>
      <c r="W82" s="265"/>
      <c r="X82" s="266" t="s">
        <v>128</v>
      </c>
      <c r="Y82" s="211"/>
      <c r="Z82" s="212" t="s">
        <v>129</v>
      </c>
    </row>
    <row r="83" spans="2:26" ht="16.5">
      <c r="B83" s="321"/>
      <c r="C83" s="344" t="str">
        <f>'Monthly Spending Plan Summary'!$O38</f>
        <v>Groceries</v>
      </c>
      <c r="D83" s="20"/>
      <c r="E83" s="22"/>
      <c r="F83" s="20"/>
      <c r="G83" s="70" t="str">
        <f>'Monthly Spending Plan Summary'!$S38</f>
        <v>$</v>
      </c>
      <c r="H83" s="429">
        <f>SUM('Monthly Spending Plan Summary'!$T38:$U38)</f>
        <v>0</v>
      </c>
      <c r="I83" s="429"/>
      <c r="J83" s="71" t="str">
        <f>'Monthly Spending Plan Summary'!$V38</f>
        <v>/wk</v>
      </c>
      <c r="K83" s="65"/>
      <c r="L83" s="55">
        <f>'Monthly Spending Plan Summary'!$X38</f>
        <v>0</v>
      </c>
      <c r="M83" s="214"/>
      <c r="N83" s="47"/>
      <c r="O83" s="214"/>
      <c r="P83" s="47"/>
      <c r="Q83" s="214"/>
      <c r="R83" s="47"/>
      <c r="S83" s="214"/>
      <c r="T83" s="47"/>
      <c r="U83" s="214"/>
      <c r="V83" s="47"/>
      <c r="W83" s="214"/>
      <c r="X83" s="55">
        <f t="shared" si="5"/>
        <v>0</v>
      </c>
      <c r="Y83" s="214"/>
      <c r="Z83" s="80">
        <f aca="true" t="shared" si="7" ref="Z83:Z90">L83-X83</f>
        <v>0</v>
      </c>
    </row>
    <row r="84" spans="2:26" ht="16.5">
      <c r="B84" s="183"/>
      <c r="C84" s="344" t="str">
        <f>'Monthly Spending Plan Summary'!$O39</f>
        <v>Household items</v>
      </c>
      <c r="D84" s="20"/>
      <c r="E84" s="22"/>
      <c r="F84" s="20"/>
      <c r="G84" s="70"/>
      <c r="H84" s="430">
        <f>SUM('Monthly Spending Plan Summary'!$T39:$U39)</f>
        <v>0</v>
      </c>
      <c r="I84" s="430"/>
      <c r="J84" s="71" t="str">
        <f>'Monthly Spending Plan Summary'!$V39</f>
        <v>/wk</v>
      </c>
      <c r="K84" s="65">
        <f>'Monthly Spending Plan Summary'!W39</f>
        <v>0</v>
      </c>
      <c r="L84" s="56">
        <f>'Monthly Spending Plan Summary'!$X39</f>
        <v>0</v>
      </c>
      <c r="M84" s="214"/>
      <c r="N84" s="207"/>
      <c r="O84" s="214"/>
      <c r="P84" s="207"/>
      <c r="Q84" s="214"/>
      <c r="R84" s="207"/>
      <c r="S84" s="214"/>
      <c r="T84" s="207"/>
      <c r="U84" s="214"/>
      <c r="V84" s="207"/>
      <c r="W84" s="214"/>
      <c r="X84" s="56">
        <f t="shared" si="5"/>
        <v>0</v>
      </c>
      <c r="Y84" s="214"/>
      <c r="Z84" s="81">
        <f t="shared" si="7"/>
        <v>0</v>
      </c>
    </row>
    <row r="85" spans="2:26" ht="16.5">
      <c r="B85" s="183"/>
      <c r="C85" s="344" t="str">
        <f>'Monthly Spending Plan Summary'!$O40</f>
        <v>Meals out</v>
      </c>
      <c r="D85" s="20"/>
      <c r="E85" s="22"/>
      <c r="F85" s="20"/>
      <c r="G85" s="70"/>
      <c r="H85" s="430">
        <f>SUM('Monthly Spending Plan Summary'!$T40:$U40)</f>
        <v>0</v>
      </c>
      <c r="I85" s="430"/>
      <c r="J85" s="71" t="str">
        <f>'Monthly Spending Plan Summary'!$V40</f>
        <v>/wk</v>
      </c>
      <c r="K85" s="65">
        <f>'Monthly Spending Plan Summary'!W40</f>
        <v>0</v>
      </c>
      <c r="L85" s="56">
        <f>'Monthly Spending Plan Summary'!$X40</f>
        <v>0</v>
      </c>
      <c r="M85" s="214"/>
      <c r="N85" s="207"/>
      <c r="O85" s="214"/>
      <c r="P85" s="207"/>
      <c r="Q85" s="214"/>
      <c r="R85" s="207"/>
      <c r="S85" s="214"/>
      <c r="T85" s="207"/>
      <c r="U85" s="214"/>
      <c r="V85" s="207"/>
      <c r="W85" s="214"/>
      <c r="X85" s="56">
        <f t="shared" si="5"/>
        <v>0</v>
      </c>
      <c r="Y85" s="214"/>
      <c r="Z85" s="81">
        <f t="shared" si="7"/>
        <v>0</v>
      </c>
    </row>
    <row r="86" spans="2:26" ht="16.5">
      <c r="B86" s="183"/>
      <c r="C86" s="344" t="str">
        <f>'Monthly Spending Plan Summary'!$O41</f>
        <v>Entertainment</v>
      </c>
      <c r="D86" s="20"/>
      <c r="E86" s="22"/>
      <c r="F86" s="20"/>
      <c r="G86" s="70"/>
      <c r="H86" s="430">
        <f>SUM('Monthly Spending Plan Summary'!$T41:$U41)</f>
        <v>0</v>
      </c>
      <c r="I86" s="430"/>
      <c r="J86" s="71" t="str">
        <f>'Monthly Spending Plan Summary'!$V41</f>
        <v>/wk</v>
      </c>
      <c r="K86" s="65">
        <f>'Monthly Spending Plan Summary'!W41</f>
        <v>0</v>
      </c>
      <c r="L86" s="56">
        <f>'Monthly Spending Plan Summary'!$X41</f>
        <v>0</v>
      </c>
      <c r="M86" s="214"/>
      <c r="N86" s="207"/>
      <c r="O86" s="214"/>
      <c r="P86" s="207"/>
      <c r="Q86" s="214"/>
      <c r="R86" s="207"/>
      <c r="S86" s="214"/>
      <c r="T86" s="207"/>
      <c r="U86" s="214"/>
      <c r="V86" s="207"/>
      <c r="W86" s="214"/>
      <c r="X86" s="56">
        <f t="shared" si="5"/>
        <v>0</v>
      </c>
      <c r="Y86" s="214"/>
      <c r="Z86" s="81">
        <f t="shared" si="7"/>
        <v>0</v>
      </c>
    </row>
    <row r="87" spans="2:26" ht="16.5">
      <c r="B87" s="183"/>
      <c r="C87" s="344" t="str">
        <f>'Monthly Spending Plan Summary'!$O42</f>
        <v>Children's entertainment</v>
      </c>
      <c r="D87" s="20"/>
      <c r="E87" s="22"/>
      <c r="F87" s="20"/>
      <c r="G87" s="70"/>
      <c r="H87" s="430">
        <f>SUM('Monthly Spending Plan Summary'!$T42:$U42)</f>
        <v>0</v>
      </c>
      <c r="I87" s="430"/>
      <c r="J87" s="71" t="str">
        <f>'Monthly Spending Plan Summary'!$V42</f>
        <v>/wk</v>
      </c>
      <c r="K87" s="67">
        <f>'Monthly Spending Plan Summary'!W42</f>
        <v>0</v>
      </c>
      <c r="L87" s="56">
        <f>'Monthly Spending Plan Summary'!$X42</f>
        <v>0</v>
      </c>
      <c r="M87" s="214"/>
      <c r="N87" s="207"/>
      <c r="O87" s="214"/>
      <c r="P87" s="207"/>
      <c r="Q87" s="214"/>
      <c r="R87" s="207"/>
      <c r="S87" s="214"/>
      <c r="T87" s="207"/>
      <c r="U87" s="214"/>
      <c r="V87" s="207"/>
      <c r="W87" s="214"/>
      <c r="X87" s="56">
        <f t="shared" si="5"/>
        <v>0</v>
      </c>
      <c r="Y87" s="214"/>
      <c r="Z87" s="81">
        <f t="shared" si="7"/>
        <v>0</v>
      </c>
    </row>
    <row r="88" spans="2:26" ht="16.5">
      <c r="B88" s="183"/>
      <c r="C88" s="344" t="str">
        <f>'Monthly Spending Plan Summary'!$O43</f>
        <v>Other (click here)</v>
      </c>
      <c r="D88" s="20"/>
      <c r="E88" s="22"/>
      <c r="F88" s="20"/>
      <c r="G88" s="70"/>
      <c r="H88" s="430">
        <f>SUM('Monthly Spending Plan Summary'!$T43:$U43)</f>
        <v>0</v>
      </c>
      <c r="I88" s="430"/>
      <c r="J88" s="71" t="str">
        <f>'Monthly Spending Plan Summary'!$V43</f>
        <v>/wk</v>
      </c>
      <c r="K88" s="65">
        <f>'Monthly Spending Plan Summary'!W43</f>
        <v>0</v>
      </c>
      <c r="L88" s="56">
        <f>'Monthly Spending Plan Summary'!$X43</f>
        <v>0</v>
      </c>
      <c r="M88" s="214"/>
      <c r="N88" s="207"/>
      <c r="O88" s="214"/>
      <c r="P88" s="207"/>
      <c r="Q88" s="214"/>
      <c r="R88" s="207"/>
      <c r="S88" s="214"/>
      <c r="T88" s="207"/>
      <c r="U88" s="214"/>
      <c r="V88" s="207"/>
      <c r="W88" s="214"/>
      <c r="X88" s="56">
        <f t="shared" si="5"/>
        <v>0</v>
      </c>
      <c r="Y88" s="214"/>
      <c r="Z88" s="81">
        <f t="shared" si="7"/>
        <v>0</v>
      </c>
    </row>
    <row r="89" spans="2:26" ht="16.5">
      <c r="B89" s="167"/>
      <c r="C89" s="344" t="str">
        <f>'Monthly Spending Plan Summary'!$O44</f>
        <v>Other (click here)</v>
      </c>
      <c r="D89" s="276"/>
      <c r="E89" s="276"/>
      <c r="F89" s="276"/>
      <c r="G89" s="70"/>
      <c r="H89" s="431">
        <f>SUM('Monthly Spending Plan Summary'!$T44:$U44)</f>
        <v>0</v>
      </c>
      <c r="I89" s="431"/>
      <c r="J89" s="71" t="str">
        <f>'Monthly Spending Plan Summary'!$V44</f>
        <v>/wk</v>
      </c>
      <c r="K89" s="65">
        <f>'Monthly Spending Plan Summary'!W44</f>
        <v>0</v>
      </c>
      <c r="L89" s="57">
        <f>'Monthly Spending Plan Summary'!$X44</f>
        <v>0</v>
      </c>
      <c r="M89" s="214"/>
      <c r="N89" s="208"/>
      <c r="O89" s="214"/>
      <c r="P89" s="208"/>
      <c r="Q89" s="214"/>
      <c r="R89" s="208"/>
      <c r="S89" s="214"/>
      <c r="T89" s="208"/>
      <c r="U89" s="214"/>
      <c r="V89" s="208"/>
      <c r="W89" s="214"/>
      <c r="X89" s="57">
        <f t="shared" si="5"/>
        <v>0</v>
      </c>
      <c r="Y89" s="214"/>
      <c r="Z89" s="82">
        <f t="shared" si="7"/>
        <v>0</v>
      </c>
    </row>
    <row r="90" spans="2:26" s="216" customFormat="1" ht="14.25">
      <c r="B90" s="349"/>
      <c r="C90" s="338" t="str">
        <f>'Monthly Spending Plan Summary'!$O45</f>
        <v>  Total Weekly Cash</v>
      </c>
      <c r="D90" s="74"/>
      <c r="E90" s="74"/>
      <c r="F90" s="74"/>
      <c r="G90" s="74"/>
      <c r="H90" s="428">
        <f>SUM('Monthly Spending Plan Summary'!$T45:$U45)</f>
        <v>0</v>
      </c>
      <c r="I90" s="428"/>
      <c r="J90" s="74"/>
      <c r="K90" s="104"/>
      <c r="L90" s="46">
        <f>'Monthly Spending Plan Summary'!$X45</f>
        <v>0</v>
      </c>
      <c r="M90" s="215"/>
      <c r="N90" s="46">
        <f>SUM(N83:N89)</f>
        <v>0</v>
      </c>
      <c r="O90" s="215"/>
      <c r="P90" s="46">
        <f>SUM(P83:P89)</f>
        <v>0</v>
      </c>
      <c r="Q90" s="215"/>
      <c r="R90" s="46">
        <f>SUM(R83:R89)</f>
        <v>0</v>
      </c>
      <c r="S90" s="215"/>
      <c r="T90" s="46">
        <f>SUM(T83:T89)</f>
        <v>0</v>
      </c>
      <c r="U90" s="215"/>
      <c r="V90" s="46">
        <f>SUM(V83:V89)</f>
        <v>0</v>
      </c>
      <c r="W90" s="215"/>
      <c r="X90" s="46">
        <f t="shared" si="5"/>
        <v>0</v>
      </c>
      <c r="Y90" s="215"/>
      <c r="Z90" s="73">
        <f t="shared" si="7"/>
        <v>0</v>
      </c>
    </row>
    <row r="91" spans="3:26" ht="7.5" customHeight="1">
      <c r="C91" s="217"/>
      <c r="D91" s="216"/>
      <c r="E91" s="216"/>
      <c r="F91" s="216"/>
      <c r="G91" s="216"/>
      <c r="H91" s="216"/>
      <c r="I91" s="216"/>
      <c r="J91" s="216"/>
      <c r="K91" s="218"/>
      <c r="L91" s="219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20"/>
      <c r="Z91" s="214"/>
    </row>
    <row r="92" spans="2:26" s="221" customFormat="1" ht="30.75" customHeight="1">
      <c r="B92" s="347"/>
      <c r="C92" s="83" t="s">
        <v>28</v>
      </c>
      <c r="D92" s="83"/>
      <c r="E92" s="83"/>
      <c r="F92" s="83"/>
      <c r="G92" s="83"/>
      <c r="H92" s="83"/>
      <c r="I92" s="83"/>
      <c r="J92" s="83"/>
      <c r="K92" s="84"/>
      <c r="L92" s="264" t="s">
        <v>14</v>
      </c>
      <c r="M92" s="264"/>
      <c r="N92" s="264" t="s">
        <v>15</v>
      </c>
      <c r="O92" s="264"/>
      <c r="P92" s="264" t="s">
        <v>16</v>
      </c>
      <c r="Q92" s="264"/>
      <c r="R92" s="264" t="s">
        <v>17</v>
      </c>
      <c r="S92" s="264"/>
      <c r="T92" s="264" t="s">
        <v>18</v>
      </c>
      <c r="U92" s="264"/>
      <c r="V92" s="264" t="s">
        <v>19</v>
      </c>
      <c r="W92" s="265"/>
      <c r="X92" s="266" t="s">
        <v>128</v>
      </c>
      <c r="Y92" s="211"/>
      <c r="Z92" s="212" t="s">
        <v>129</v>
      </c>
    </row>
    <row r="93" spans="2:26" ht="16.5">
      <c r="B93" s="321"/>
      <c r="C93" s="343">
        <f>'Debt Worksheet '!$C5</f>
        <v>0</v>
      </c>
      <c r="D93" s="98"/>
      <c r="E93" s="98"/>
      <c r="F93" s="98"/>
      <c r="G93" s="98"/>
      <c r="H93" s="97"/>
      <c r="I93" s="97"/>
      <c r="J93" s="97"/>
      <c r="K93" s="117"/>
      <c r="L93" s="226">
        <f>'Debt Worksheet '!$K5</f>
        <v>0</v>
      </c>
      <c r="M93" s="214"/>
      <c r="N93" s="58"/>
      <c r="O93" s="214"/>
      <c r="P93" s="58"/>
      <c r="Q93" s="214"/>
      <c r="R93" s="58"/>
      <c r="S93" s="214"/>
      <c r="T93" s="58"/>
      <c r="U93" s="214"/>
      <c r="V93" s="58"/>
      <c r="W93" s="214"/>
      <c r="X93" s="227">
        <f aca="true" t="shared" si="8" ref="X93:X118">SUM(N93:V93)</f>
        <v>0</v>
      </c>
      <c r="Y93" s="214"/>
      <c r="Z93" s="228">
        <f aca="true" t="shared" si="9" ref="Z93:Z118">L93-X93</f>
        <v>0</v>
      </c>
    </row>
    <row r="94" spans="2:26" ht="16.5">
      <c r="B94" s="183"/>
      <c r="C94" s="343">
        <f>'Debt Worksheet '!$C6</f>
        <v>0</v>
      </c>
      <c r="D94" s="98"/>
      <c r="E94" s="98"/>
      <c r="F94" s="98"/>
      <c r="G94" s="98"/>
      <c r="H94" s="97"/>
      <c r="I94" s="97"/>
      <c r="J94" s="97"/>
      <c r="K94" s="117"/>
      <c r="L94" s="56">
        <f>'Debt Worksheet '!$K6</f>
        <v>0</v>
      </c>
      <c r="M94" s="214"/>
      <c r="N94" s="59"/>
      <c r="O94" s="214"/>
      <c r="P94" s="59"/>
      <c r="Q94" s="214"/>
      <c r="R94" s="59"/>
      <c r="S94" s="214"/>
      <c r="T94" s="59"/>
      <c r="U94" s="214"/>
      <c r="V94" s="59"/>
      <c r="W94" s="214"/>
      <c r="X94" s="229">
        <f t="shared" si="8"/>
        <v>0</v>
      </c>
      <c r="Y94" s="214"/>
      <c r="Z94" s="230">
        <f t="shared" si="9"/>
        <v>0</v>
      </c>
    </row>
    <row r="95" spans="2:26" ht="16.5">
      <c r="B95" s="183"/>
      <c r="C95" s="343">
        <f>'Debt Worksheet '!$C7</f>
        <v>0</v>
      </c>
      <c r="D95" s="98"/>
      <c r="E95" s="98"/>
      <c r="F95" s="98"/>
      <c r="G95" s="98"/>
      <c r="H95" s="97"/>
      <c r="I95" s="97"/>
      <c r="J95" s="97"/>
      <c r="K95" s="117"/>
      <c r="L95" s="56">
        <f>'Debt Worksheet '!$K7</f>
        <v>0</v>
      </c>
      <c r="M95" s="214"/>
      <c r="N95" s="59"/>
      <c r="O95" s="214"/>
      <c r="P95" s="59"/>
      <c r="Q95" s="214"/>
      <c r="R95" s="59"/>
      <c r="S95" s="214"/>
      <c r="T95" s="59"/>
      <c r="U95" s="214"/>
      <c r="V95" s="59"/>
      <c r="W95" s="214"/>
      <c r="X95" s="229">
        <f t="shared" si="8"/>
        <v>0</v>
      </c>
      <c r="Y95" s="214"/>
      <c r="Z95" s="230">
        <f t="shared" si="9"/>
        <v>0</v>
      </c>
    </row>
    <row r="96" spans="2:26" ht="16.5">
      <c r="B96" s="183"/>
      <c r="C96" s="343">
        <f>'Debt Worksheet '!$C8</f>
        <v>0</v>
      </c>
      <c r="D96" s="98"/>
      <c r="E96" s="98"/>
      <c r="F96" s="98"/>
      <c r="G96" s="98"/>
      <c r="H96" s="97"/>
      <c r="I96" s="97"/>
      <c r="J96" s="97"/>
      <c r="K96" s="117"/>
      <c r="L96" s="56">
        <f>'Debt Worksheet '!$K8</f>
        <v>0</v>
      </c>
      <c r="M96" s="214"/>
      <c r="N96" s="59"/>
      <c r="O96" s="214"/>
      <c r="P96" s="59"/>
      <c r="Q96" s="214"/>
      <c r="R96" s="59"/>
      <c r="S96" s="214"/>
      <c r="T96" s="59"/>
      <c r="U96" s="214"/>
      <c r="V96" s="59"/>
      <c r="W96" s="214"/>
      <c r="X96" s="229">
        <f t="shared" si="8"/>
        <v>0</v>
      </c>
      <c r="Y96" s="214"/>
      <c r="Z96" s="230">
        <f t="shared" si="9"/>
        <v>0</v>
      </c>
    </row>
    <row r="97" spans="2:26" ht="16.5">
      <c r="B97" s="183"/>
      <c r="C97" s="343">
        <f>'Debt Worksheet '!$C9</f>
        <v>0</v>
      </c>
      <c r="D97" s="98"/>
      <c r="E97" s="98"/>
      <c r="F97" s="98"/>
      <c r="G97" s="98"/>
      <c r="H97" s="97"/>
      <c r="I97" s="97"/>
      <c r="J97" s="97"/>
      <c r="K97" s="117"/>
      <c r="L97" s="56">
        <f>'Debt Worksheet '!$K9</f>
        <v>0</v>
      </c>
      <c r="M97" s="214"/>
      <c r="N97" s="59"/>
      <c r="O97" s="214"/>
      <c r="P97" s="59"/>
      <c r="Q97" s="214"/>
      <c r="R97" s="59"/>
      <c r="S97" s="214"/>
      <c r="T97" s="59"/>
      <c r="U97" s="214"/>
      <c r="V97" s="59"/>
      <c r="W97" s="214"/>
      <c r="X97" s="229">
        <f t="shared" si="8"/>
        <v>0</v>
      </c>
      <c r="Y97" s="214"/>
      <c r="Z97" s="230">
        <f t="shared" si="9"/>
        <v>0</v>
      </c>
    </row>
    <row r="98" spans="2:26" ht="16.5">
      <c r="B98" s="183"/>
      <c r="C98" s="343">
        <f>'Debt Worksheet '!$C10</f>
        <v>0</v>
      </c>
      <c r="D98" s="98"/>
      <c r="E98" s="98"/>
      <c r="F98" s="98"/>
      <c r="G98" s="98"/>
      <c r="H98" s="97"/>
      <c r="I98" s="97"/>
      <c r="J98" s="97"/>
      <c r="K98" s="117"/>
      <c r="L98" s="56">
        <f>'Debt Worksheet '!$K10</f>
        <v>0</v>
      </c>
      <c r="M98" s="214"/>
      <c r="N98" s="59"/>
      <c r="O98" s="214"/>
      <c r="P98" s="59"/>
      <c r="Q98" s="214"/>
      <c r="R98" s="59"/>
      <c r="S98" s="214"/>
      <c r="T98" s="59"/>
      <c r="U98" s="214"/>
      <c r="V98" s="59"/>
      <c r="W98" s="214"/>
      <c r="X98" s="229">
        <f t="shared" si="8"/>
        <v>0</v>
      </c>
      <c r="Y98" s="214"/>
      <c r="Z98" s="230">
        <f t="shared" si="9"/>
        <v>0</v>
      </c>
    </row>
    <row r="99" spans="2:26" ht="16.5">
      <c r="B99" s="183"/>
      <c r="C99" s="343">
        <f>'Debt Worksheet '!$C11</f>
        <v>0</v>
      </c>
      <c r="D99" s="98"/>
      <c r="E99" s="98"/>
      <c r="F99" s="98"/>
      <c r="G99" s="98"/>
      <c r="H99" s="97"/>
      <c r="I99" s="97"/>
      <c r="J99" s="97"/>
      <c r="K99" s="117"/>
      <c r="L99" s="56">
        <f>'Debt Worksheet '!$K11</f>
        <v>0</v>
      </c>
      <c r="M99" s="214"/>
      <c r="N99" s="59"/>
      <c r="O99" s="214"/>
      <c r="P99" s="59"/>
      <c r="Q99" s="214"/>
      <c r="R99" s="59"/>
      <c r="S99" s="214"/>
      <c r="T99" s="59"/>
      <c r="U99" s="214"/>
      <c r="V99" s="59"/>
      <c r="W99" s="214"/>
      <c r="X99" s="229">
        <f t="shared" si="8"/>
        <v>0</v>
      </c>
      <c r="Y99" s="214"/>
      <c r="Z99" s="230">
        <f t="shared" si="9"/>
        <v>0</v>
      </c>
    </row>
    <row r="100" spans="2:26" ht="16.5">
      <c r="B100" s="183"/>
      <c r="C100" s="343">
        <f>'Debt Worksheet '!$C12</f>
        <v>0</v>
      </c>
      <c r="D100" s="98"/>
      <c r="E100" s="98"/>
      <c r="F100" s="98"/>
      <c r="G100" s="98"/>
      <c r="H100" s="97"/>
      <c r="I100" s="97"/>
      <c r="J100" s="97"/>
      <c r="K100" s="117"/>
      <c r="L100" s="56">
        <f>'Debt Worksheet '!$K12</f>
        <v>0</v>
      </c>
      <c r="M100" s="214"/>
      <c r="N100" s="59"/>
      <c r="O100" s="214"/>
      <c r="P100" s="59"/>
      <c r="Q100" s="214"/>
      <c r="R100" s="59"/>
      <c r="S100" s="214"/>
      <c r="T100" s="59"/>
      <c r="U100" s="214"/>
      <c r="V100" s="59"/>
      <c r="W100" s="214"/>
      <c r="X100" s="229">
        <f t="shared" si="8"/>
        <v>0</v>
      </c>
      <c r="Y100" s="214"/>
      <c r="Z100" s="230">
        <f t="shared" si="9"/>
        <v>0</v>
      </c>
    </row>
    <row r="101" spans="2:26" ht="16.5">
      <c r="B101" s="183"/>
      <c r="C101" s="343">
        <f>'Debt Worksheet '!$C13</f>
        <v>0</v>
      </c>
      <c r="D101" s="98"/>
      <c r="E101" s="98"/>
      <c r="F101" s="98"/>
      <c r="G101" s="98"/>
      <c r="H101" s="97"/>
      <c r="I101" s="97"/>
      <c r="J101" s="97"/>
      <c r="K101" s="117"/>
      <c r="L101" s="56">
        <f>'Debt Worksheet '!$K13</f>
        <v>0</v>
      </c>
      <c r="M101" s="214"/>
      <c r="N101" s="59"/>
      <c r="O101" s="214"/>
      <c r="P101" s="59"/>
      <c r="Q101" s="214"/>
      <c r="R101" s="59"/>
      <c r="S101" s="214"/>
      <c r="T101" s="59"/>
      <c r="U101" s="214"/>
      <c r="V101" s="59"/>
      <c r="W101" s="214"/>
      <c r="X101" s="229">
        <f t="shared" si="8"/>
        <v>0</v>
      </c>
      <c r="Y101" s="214"/>
      <c r="Z101" s="230">
        <f t="shared" si="9"/>
        <v>0</v>
      </c>
    </row>
    <row r="102" spans="2:26" ht="16.5">
      <c r="B102" s="183"/>
      <c r="C102" s="343">
        <f>'Debt Worksheet '!$C14</f>
        <v>0</v>
      </c>
      <c r="D102" s="98"/>
      <c r="E102" s="98"/>
      <c r="F102" s="98"/>
      <c r="G102" s="98"/>
      <c r="H102" s="97"/>
      <c r="I102" s="97"/>
      <c r="J102" s="97"/>
      <c r="K102" s="117"/>
      <c r="L102" s="56">
        <f>'Debt Worksheet '!$K14</f>
        <v>0</v>
      </c>
      <c r="M102" s="214"/>
      <c r="N102" s="59"/>
      <c r="O102" s="214"/>
      <c r="P102" s="59"/>
      <c r="Q102" s="214"/>
      <c r="R102" s="59"/>
      <c r="S102" s="214"/>
      <c r="T102" s="59"/>
      <c r="U102" s="214"/>
      <c r="V102" s="59"/>
      <c r="W102" s="214"/>
      <c r="X102" s="229">
        <f t="shared" si="8"/>
        <v>0</v>
      </c>
      <c r="Y102" s="214"/>
      <c r="Z102" s="230">
        <f t="shared" si="9"/>
        <v>0</v>
      </c>
    </row>
    <row r="103" spans="2:26" ht="16.5">
      <c r="B103" s="183"/>
      <c r="C103" s="343">
        <f>'Debt Worksheet '!$C15</f>
        <v>0</v>
      </c>
      <c r="D103" s="98"/>
      <c r="E103" s="98"/>
      <c r="F103" s="98"/>
      <c r="G103" s="98"/>
      <c r="H103" s="97"/>
      <c r="I103" s="97"/>
      <c r="J103" s="97"/>
      <c r="K103" s="117"/>
      <c r="L103" s="56">
        <f>'Debt Worksheet '!$K15</f>
        <v>0</v>
      </c>
      <c r="M103" s="214"/>
      <c r="N103" s="59"/>
      <c r="O103" s="214"/>
      <c r="P103" s="59"/>
      <c r="Q103" s="214"/>
      <c r="R103" s="59"/>
      <c r="S103" s="214"/>
      <c r="T103" s="59"/>
      <c r="U103" s="214"/>
      <c r="V103" s="59"/>
      <c r="W103" s="214"/>
      <c r="X103" s="229">
        <f t="shared" si="8"/>
        <v>0</v>
      </c>
      <c r="Y103" s="214"/>
      <c r="Z103" s="230">
        <f t="shared" si="9"/>
        <v>0</v>
      </c>
    </row>
    <row r="104" spans="2:26" ht="16.5">
      <c r="B104" s="183"/>
      <c r="C104" s="343">
        <f>'Debt Worksheet '!$C16</f>
        <v>0</v>
      </c>
      <c r="D104" s="98"/>
      <c r="E104" s="98"/>
      <c r="F104" s="98"/>
      <c r="G104" s="98"/>
      <c r="H104" s="97"/>
      <c r="I104" s="97"/>
      <c r="J104" s="97"/>
      <c r="K104" s="117"/>
      <c r="L104" s="56">
        <f>'Debt Worksheet '!$K16</f>
        <v>0</v>
      </c>
      <c r="M104" s="214"/>
      <c r="N104" s="59"/>
      <c r="O104" s="214"/>
      <c r="P104" s="59"/>
      <c r="Q104" s="214"/>
      <c r="R104" s="59"/>
      <c r="S104" s="214"/>
      <c r="T104" s="59"/>
      <c r="U104" s="214"/>
      <c r="V104" s="59"/>
      <c r="W104" s="214"/>
      <c r="X104" s="229">
        <f t="shared" si="8"/>
        <v>0</v>
      </c>
      <c r="Y104" s="214"/>
      <c r="Z104" s="230">
        <f t="shared" si="9"/>
        <v>0</v>
      </c>
    </row>
    <row r="105" spans="2:26" ht="16.5">
      <c r="B105" s="183"/>
      <c r="C105" s="343">
        <f>'Debt Worksheet '!$C17</f>
        <v>0</v>
      </c>
      <c r="D105" s="98"/>
      <c r="E105" s="98"/>
      <c r="F105" s="98"/>
      <c r="G105" s="98"/>
      <c r="H105" s="97"/>
      <c r="I105" s="97"/>
      <c r="J105" s="97"/>
      <c r="K105" s="117"/>
      <c r="L105" s="56">
        <f>'Debt Worksheet '!$K17</f>
        <v>0</v>
      </c>
      <c r="M105" s="214"/>
      <c r="N105" s="59"/>
      <c r="O105" s="214"/>
      <c r="P105" s="59"/>
      <c r="Q105" s="214"/>
      <c r="R105" s="59"/>
      <c r="S105" s="214"/>
      <c r="T105" s="59"/>
      <c r="U105" s="214"/>
      <c r="V105" s="59"/>
      <c r="W105" s="214"/>
      <c r="X105" s="229">
        <f t="shared" si="8"/>
        <v>0</v>
      </c>
      <c r="Y105" s="214"/>
      <c r="Z105" s="230">
        <f t="shared" si="9"/>
        <v>0</v>
      </c>
    </row>
    <row r="106" spans="2:26" ht="16.5">
      <c r="B106" s="183"/>
      <c r="C106" s="343">
        <f>'Debt Worksheet '!$C18</f>
        <v>0</v>
      </c>
      <c r="D106" s="98"/>
      <c r="E106" s="98"/>
      <c r="F106" s="98"/>
      <c r="G106" s="98"/>
      <c r="H106" s="97"/>
      <c r="I106" s="97"/>
      <c r="J106" s="97"/>
      <c r="K106" s="117"/>
      <c r="L106" s="56">
        <f>'Debt Worksheet '!$K18</f>
        <v>0</v>
      </c>
      <c r="M106" s="214"/>
      <c r="N106" s="59"/>
      <c r="O106" s="214"/>
      <c r="P106" s="59"/>
      <c r="Q106" s="214"/>
      <c r="R106" s="59"/>
      <c r="S106" s="214"/>
      <c r="T106" s="59"/>
      <c r="U106" s="214"/>
      <c r="V106" s="59"/>
      <c r="W106" s="214"/>
      <c r="X106" s="229">
        <f t="shared" si="8"/>
        <v>0</v>
      </c>
      <c r="Y106" s="214"/>
      <c r="Z106" s="230">
        <f t="shared" si="9"/>
        <v>0</v>
      </c>
    </row>
    <row r="107" spans="2:26" ht="16.5">
      <c r="B107" s="183"/>
      <c r="C107" s="343">
        <f>'Debt Worksheet '!$C19</f>
        <v>0</v>
      </c>
      <c r="D107" s="98"/>
      <c r="E107" s="98"/>
      <c r="F107" s="98"/>
      <c r="G107" s="98"/>
      <c r="H107" s="97"/>
      <c r="I107" s="97"/>
      <c r="J107" s="97"/>
      <c r="K107" s="117"/>
      <c r="L107" s="56">
        <f>'Debt Worksheet '!$K19</f>
        <v>0</v>
      </c>
      <c r="M107" s="214"/>
      <c r="N107" s="59"/>
      <c r="O107" s="214"/>
      <c r="P107" s="59"/>
      <c r="Q107" s="214"/>
      <c r="R107" s="59"/>
      <c r="S107" s="214"/>
      <c r="T107" s="59"/>
      <c r="U107" s="214"/>
      <c r="V107" s="59"/>
      <c r="W107" s="214"/>
      <c r="X107" s="229">
        <f t="shared" si="8"/>
        <v>0</v>
      </c>
      <c r="Y107" s="214"/>
      <c r="Z107" s="230">
        <f t="shared" si="9"/>
        <v>0</v>
      </c>
    </row>
    <row r="108" spans="2:26" ht="16.5">
      <c r="B108" s="183"/>
      <c r="C108" s="343">
        <f>'Debt Worksheet '!$C20</f>
        <v>0</v>
      </c>
      <c r="D108" s="98"/>
      <c r="E108" s="98"/>
      <c r="F108" s="98"/>
      <c r="G108" s="98"/>
      <c r="H108" s="97"/>
      <c r="I108" s="97"/>
      <c r="J108" s="97"/>
      <c r="K108" s="117"/>
      <c r="L108" s="56">
        <f>'Debt Worksheet '!$K20</f>
        <v>0</v>
      </c>
      <c r="M108" s="214"/>
      <c r="N108" s="59"/>
      <c r="O108" s="214"/>
      <c r="P108" s="59"/>
      <c r="Q108" s="214"/>
      <c r="R108" s="59"/>
      <c r="S108" s="214"/>
      <c r="T108" s="59"/>
      <c r="U108" s="214"/>
      <c r="V108" s="59"/>
      <c r="W108" s="214"/>
      <c r="X108" s="229">
        <f t="shared" si="8"/>
        <v>0</v>
      </c>
      <c r="Y108" s="214"/>
      <c r="Z108" s="230">
        <f t="shared" si="9"/>
        <v>0</v>
      </c>
    </row>
    <row r="109" spans="2:26" ht="16.5">
      <c r="B109" s="183"/>
      <c r="C109" s="343">
        <f>'Debt Worksheet '!$C21</f>
        <v>0</v>
      </c>
      <c r="D109" s="98"/>
      <c r="E109" s="98"/>
      <c r="F109" s="98"/>
      <c r="G109" s="98"/>
      <c r="H109" s="97"/>
      <c r="I109" s="97"/>
      <c r="J109" s="97"/>
      <c r="K109" s="117"/>
      <c r="L109" s="56">
        <f>'Debt Worksheet '!$K21</f>
        <v>0</v>
      </c>
      <c r="M109" s="214"/>
      <c r="N109" s="59"/>
      <c r="O109" s="214"/>
      <c r="P109" s="59"/>
      <c r="Q109" s="214"/>
      <c r="R109" s="59"/>
      <c r="S109" s="214"/>
      <c r="T109" s="59"/>
      <c r="U109" s="214"/>
      <c r="V109" s="59"/>
      <c r="W109" s="214"/>
      <c r="X109" s="229">
        <f t="shared" si="8"/>
        <v>0</v>
      </c>
      <c r="Y109" s="214"/>
      <c r="Z109" s="230">
        <f t="shared" si="9"/>
        <v>0</v>
      </c>
    </row>
    <row r="110" spans="2:26" ht="16.5">
      <c r="B110" s="183"/>
      <c r="C110" s="343">
        <f>'Debt Worksheet '!$C22</f>
        <v>0</v>
      </c>
      <c r="D110" s="98"/>
      <c r="E110" s="98"/>
      <c r="F110" s="98"/>
      <c r="G110" s="98"/>
      <c r="H110" s="97"/>
      <c r="I110" s="97"/>
      <c r="J110" s="97"/>
      <c r="K110" s="117"/>
      <c r="L110" s="56">
        <f>'Debt Worksheet '!$K22</f>
        <v>0</v>
      </c>
      <c r="M110" s="214"/>
      <c r="N110" s="59"/>
      <c r="O110" s="214"/>
      <c r="P110" s="59"/>
      <c r="Q110" s="214"/>
      <c r="R110" s="59"/>
      <c r="S110" s="214"/>
      <c r="T110" s="59"/>
      <c r="U110" s="214"/>
      <c r="V110" s="59"/>
      <c r="W110" s="214"/>
      <c r="X110" s="229">
        <f t="shared" si="8"/>
        <v>0</v>
      </c>
      <c r="Y110" s="214"/>
      <c r="Z110" s="230">
        <f t="shared" si="9"/>
        <v>0</v>
      </c>
    </row>
    <row r="111" spans="2:26" ht="16.5">
      <c r="B111" s="183"/>
      <c r="C111" s="343">
        <f>'Debt Worksheet '!$C23</f>
        <v>0</v>
      </c>
      <c r="D111" s="98"/>
      <c r="E111" s="98"/>
      <c r="F111" s="98"/>
      <c r="G111" s="98"/>
      <c r="H111" s="97"/>
      <c r="I111" s="97"/>
      <c r="J111" s="97"/>
      <c r="K111" s="117"/>
      <c r="L111" s="56">
        <f>'Debt Worksheet '!$K23</f>
        <v>0</v>
      </c>
      <c r="M111" s="214"/>
      <c r="N111" s="59"/>
      <c r="O111" s="214"/>
      <c r="P111" s="59"/>
      <c r="Q111" s="214"/>
      <c r="R111" s="59"/>
      <c r="S111" s="214"/>
      <c r="T111" s="59"/>
      <c r="U111" s="214"/>
      <c r="V111" s="59"/>
      <c r="W111" s="214"/>
      <c r="X111" s="229">
        <f t="shared" si="8"/>
        <v>0</v>
      </c>
      <c r="Y111" s="214"/>
      <c r="Z111" s="230">
        <f t="shared" si="9"/>
        <v>0</v>
      </c>
    </row>
    <row r="112" spans="2:26" ht="16.5">
      <c r="B112" s="183"/>
      <c r="C112" s="343">
        <f>'Debt Worksheet '!$C24</f>
        <v>0</v>
      </c>
      <c r="D112" s="98"/>
      <c r="E112" s="98"/>
      <c r="F112" s="98"/>
      <c r="G112" s="98"/>
      <c r="H112" s="97"/>
      <c r="I112" s="97"/>
      <c r="J112" s="97"/>
      <c r="K112" s="117"/>
      <c r="L112" s="56">
        <f>'Debt Worksheet '!$K24</f>
        <v>0</v>
      </c>
      <c r="M112" s="214"/>
      <c r="N112" s="59"/>
      <c r="O112" s="214"/>
      <c r="P112" s="59"/>
      <c r="Q112" s="214"/>
      <c r="R112" s="59"/>
      <c r="S112" s="214"/>
      <c r="T112" s="59"/>
      <c r="U112" s="214"/>
      <c r="V112" s="59"/>
      <c r="W112" s="214"/>
      <c r="X112" s="229">
        <f t="shared" si="8"/>
        <v>0</v>
      </c>
      <c r="Y112" s="214"/>
      <c r="Z112" s="230">
        <f t="shared" si="9"/>
        <v>0</v>
      </c>
    </row>
    <row r="113" spans="2:26" ht="16.5">
      <c r="B113" s="183"/>
      <c r="C113" s="343">
        <f>'Debt Worksheet '!$C25</f>
        <v>0</v>
      </c>
      <c r="D113" s="98"/>
      <c r="E113" s="98"/>
      <c r="F113" s="98"/>
      <c r="G113" s="98"/>
      <c r="H113" s="97"/>
      <c r="I113" s="97"/>
      <c r="J113" s="97"/>
      <c r="K113" s="117"/>
      <c r="L113" s="56">
        <f>'Debt Worksheet '!$K25</f>
        <v>0</v>
      </c>
      <c r="M113" s="214"/>
      <c r="N113" s="59"/>
      <c r="O113" s="214"/>
      <c r="P113" s="59"/>
      <c r="Q113" s="214"/>
      <c r="R113" s="59"/>
      <c r="S113" s="214"/>
      <c r="T113" s="59"/>
      <c r="U113" s="214"/>
      <c r="V113" s="59"/>
      <c r="W113" s="214"/>
      <c r="X113" s="229">
        <f t="shared" si="8"/>
        <v>0</v>
      </c>
      <c r="Y113" s="214"/>
      <c r="Z113" s="230">
        <f t="shared" si="9"/>
        <v>0</v>
      </c>
    </row>
    <row r="114" spans="2:26" ht="16.5">
      <c r="B114" s="183"/>
      <c r="C114" s="343">
        <f>'Debt Worksheet '!$C26</f>
        <v>0</v>
      </c>
      <c r="D114" s="98"/>
      <c r="E114" s="98"/>
      <c r="F114" s="98"/>
      <c r="G114" s="98"/>
      <c r="H114" s="97"/>
      <c r="I114" s="97"/>
      <c r="J114" s="97"/>
      <c r="K114" s="117"/>
      <c r="L114" s="56">
        <f>'Debt Worksheet '!$K26</f>
        <v>0</v>
      </c>
      <c r="M114" s="214"/>
      <c r="N114" s="59"/>
      <c r="O114" s="214"/>
      <c r="P114" s="59"/>
      <c r="Q114" s="214"/>
      <c r="R114" s="59"/>
      <c r="S114" s="214"/>
      <c r="T114" s="59"/>
      <c r="U114" s="214"/>
      <c r="V114" s="59"/>
      <c r="W114" s="214"/>
      <c r="X114" s="229">
        <f t="shared" si="8"/>
        <v>0</v>
      </c>
      <c r="Y114" s="214"/>
      <c r="Z114" s="230">
        <f t="shared" si="9"/>
        <v>0</v>
      </c>
    </row>
    <row r="115" spans="2:26" ht="16.5">
      <c r="B115" s="183"/>
      <c r="C115" s="343">
        <f>'Debt Worksheet '!$C27</f>
        <v>0</v>
      </c>
      <c r="D115" s="98"/>
      <c r="E115" s="98"/>
      <c r="F115" s="98"/>
      <c r="G115" s="98"/>
      <c r="H115" s="97"/>
      <c r="I115" s="97"/>
      <c r="J115" s="97"/>
      <c r="K115" s="117"/>
      <c r="L115" s="56">
        <f>'Debt Worksheet '!$K27</f>
        <v>0</v>
      </c>
      <c r="M115" s="214"/>
      <c r="N115" s="59"/>
      <c r="O115" s="214"/>
      <c r="P115" s="59"/>
      <c r="Q115" s="214"/>
      <c r="R115" s="59"/>
      <c r="S115" s="214"/>
      <c r="T115" s="59"/>
      <c r="U115" s="214"/>
      <c r="V115" s="59"/>
      <c r="W115" s="214"/>
      <c r="X115" s="229">
        <f t="shared" si="8"/>
        <v>0</v>
      </c>
      <c r="Y115" s="214"/>
      <c r="Z115" s="230">
        <f t="shared" si="9"/>
        <v>0</v>
      </c>
    </row>
    <row r="116" spans="2:26" ht="16.5">
      <c r="B116" s="183"/>
      <c r="C116" s="343">
        <f>'Debt Worksheet '!$C28</f>
        <v>0</v>
      </c>
      <c r="D116" s="98"/>
      <c r="E116" s="98"/>
      <c r="F116" s="98"/>
      <c r="G116" s="98"/>
      <c r="H116" s="97"/>
      <c r="I116" s="97"/>
      <c r="J116" s="97"/>
      <c r="K116" s="117"/>
      <c r="L116" s="56">
        <f>'Debt Worksheet '!$K28</f>
        <v>0</v>
      </c>
      <c r="M116" s="214"/>
      <c r="N116" s="59"/>
      <c r="O116" s="214"/>
      <c r="P116" s="59"/>
      <c r="Q116" s="214"/>
      <c r="R116" s="59"/>
      <c r="S116" s="214"/>
      <c r="T116" s="59"/>
      <c r="U116" s="214"/>
      <c r="V116" s="59"/>
      <c r="W116" s="214"/>
      <c r="X116" s="229">
        <f t="shared" si="8"/>
        <v>0</v>
      </c>
      <c r="Y116" s="214"/>
      <c r="Z116" s="230">
        <f t="shared" si="9"/>
        <v>0</v>
      </c>
    </row>
    <row r="117" spans="2:26" ht="16.5">
      <c r="B117" s="167"/>
      <c r="C117" s="343">
        <f>'Debt Worksheet '!$C29</f>
        <v>0</v>
      </c>
      <c r="D117" s="98"/>
      <c r="E117" s="98"/>
      <c r="F117" s="98"/>
      <c r="G117" s="98"/>
      <c r="H117" s="97"/>
      <c r="I117" s="97"/>
      <c r="J117" s="97"/>
      <c r="K117" s="117"/>
      <c r="L117" s="231">
        <f>'Debt Worksheet '!$K29</f>
        <v>0</v>
      </c>
      <c r="M117" s="214"/>
      <c r="N117" s="60"/>
      <c r="O117" s="214"/>
      <c r="P117" s="60"/>
      <c r="Q117" s="214"/>
      <c r="R117" s="60"/>
      <c r="S117" s="214"/>
      <c r="T117" s="60"/>
      <c r="U117" s="214"/>
      <c r="V117" s="60"/>
      <c r="W117" s="214"/>
      <c r="X117" s="232">
        <f t="shared" si="8"/>
        <v>0</v>
      </c>
      <c r="Y117" s="214"/>
      <c r="Z117" s="233">
        <f t="shared" si="9"/>
        <v>0</v>
      </c>
    </row>
    <row r="118" spans="2:26" s="216" customFormat="1" ht="14.25">
      <c r="B118" s="349"/>
      <c r="C118" s="338" t="str">
        <f>'Debt Worksheet '!$C30</f>
        <v>TOTAL DEBT</v>
      </c>
      <c r="D118" s="234"/>
      <c r="E118" s="234"/>
      <c r="F118" s="234"/>
      <c r="G118" s="234"/>
      <c r="H118" s="234"/>
      <c r="I118" s="234"/>
      <c r="J118" s="234"/>
      <c r="K118" s="235"/>
      <c r="L118" s="236">
        <f>'Debt Worksheet '!$K30</f>
        <v>0</v>
      </c>
      <c r="M118" s="215"/>
      <c r="N118" s="236">
        <f>SUM(N93:N117)</f>
        <v>0</v>
      </c>
      <c r="O118" s="215"/>
      <c r="P118" s="236">
        <f>SUM(P93:P117)</f>
        <v>0</v>
      </c>
      <c r="Q118" s="215"/>
      <c r="R118" s="236">
        <f>SUM(R93:R117)</f>
        <v>0</v>
      </c>
      <c r="S118" s="215"/>
      <c r="T118" s="236">
        <f>SUM(T93:T117)</f>
        <v>0</v>
      </c>
      <c r="U118" s="215"/>
      <c r="V118" s="236">
        <f>SUM(V93:V117)</f>
        <v>0</v>
      </c>
      <c r="W118" s="215"/>
      <c r="X118" s="236">
        <f t="shared" si="8"/>
        <v>0</v>
      </c>
      <c r="Y118" s="215"/>
      <c r="Z118" s="237">
        <f t="shared" si="9"/>
        <v>0</v>
      </c>
    </row>
    <row r="119" spans="3:26" s="216" customFormat="1" ht="7.5" customHeight="1">
      <c r="C119" s="217"/>
      <c r="K119" s="218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40"/>
      <c r="Y119" s="241"/>
      <c r="Z119" s="239"/>
    </row>
    <row r="120" spans="2:26" s="216" customFormat="1" ht="14.25">
      <c r="B120" s="308"/>
      <c r="C120" s="339" t="s">
        <v>124</v>
      </c>
      <c r="D120" s="242"/>
      <c r="E120" s="242"/>
      <c r="F120" s="242"/>
      <c r="G120" s="242"/>
      <c r="H120" s="242"/>
      <c r="I120" s="242"/>
      <c r="J120" s="242"/>
      <c r="K120" s="243"/>
      <c r="L120" s="244">
        <f>SUM(L118,L90,L80,L65,L52,L47,L33,L26,L12)</f>
        <v>0</v>
      </c>
      <c r="M120" s="245"/>
      <c r="N120" s="244"/>
      <c r="O120" s="245"/>
      <c r="P120" s="244"/>
      <c r="Q120" s="245"/>
      <c r="R120" s="244"/>
      <c r="S120" s="245"/>
      <c r="T120" s="244"/>
      <c r="U120" s="245"/>
      <c r="V120" s="244"/>
      <c r="W120" s="245"/>
      <c r="X120" s="244">
        <f>SUM(X118,X90,X80,X65,X52,X47,X33,X26,X12)</f>
        <v>0</v>
      </c>
      <c r="Y120" s="245"/>
      <c r="Z120" s="246">
        <f>SUM(Z118,Z90,Z80,Z65,Z52,Z47,Z33,Z26,Z12)</f>
        <v>0</v>
      </c>
    </row>
    <row r="121" spans="2:26" s="7" customFormat="1" ht="14.25">
      <c r="B121" s="132"/>
      <c r="C121" s="340"/>
      <c r="D121" s="114"/>
      <c r="E121" s="114"/>
      <c r="F121" s="114"/>
      <c r="G121" s="114"/>
      <c r="H121" s="114"/>
      <c r="I121" s="114"/>
      <c r="J121" s="114"/>
      <c r="K121" s="247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9"/>
    </row>
    <row r="122" spans="2:26" s="216" customFormat="1" ht="15" thickBot="1">
      <c r="B122" s="132"/>
      <c r="C122" s="341" t="s">
        <v>77</v>
      </c>
      <c r="D122" s="250"/>
      <c r="E122" s="250"/>
      <c r="F122" s="250"/>
      <c r="G122" s="250"/>
      <c r="H122" s="250"/>
      <c r="I122" s="250"/>
      <c r="J122" s="250"/>
      <c r="K122" s="247"/>
      <c r="L122" s="251">
        <f>L120-L7</f>
        <v>0</v>
      </c>
      <c r="M122" s="248"/>
      <c r="N122" s="251"/>
      <c r="O122" s="248"/>
      <c r="P122" s="251"/>
      <c r="Q122" s="248"/>
      <c r="R122" s="251"/>
      <c r="S122" s="248"/>
      <c r="T122" s="251"/>
      <c r="U122" s="248"/>
      <c r="V122" s="251"/>
      <c r="W122" s="248"/>
      <c r="X122" s="251">
        <f>X120-X7</f>
        <v>0</v>
      </c>
      <c r="Y122" s="248"/>
      <c r="Z122" s="252">
        <f>Z120-Z7</f>
        <v>0</v>
      </c>
    </row>
    <row r="123" spans="2:26" ht="9" customHeight="1" thickTop="1">
      <c r="B123" s="133"/>
      <c r="C123" s="342"/>
      <c r="D123" s="134"/>
      <c r="E123" s="134"/>
      <c r="F123" s="134"/>
      <c r="G123" s="134"/>
      <c r="H123" s="134"/>
      <c r="I123" s="134"/>
      <c r="J123" s="134"/>
      <c r="K123" s="253"/>
      <c r="L123" s="267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7"/>
      <c r="Y123" s="134"/>
      <c r="Z123" s="254"/>
    </row>
    <row r="124" spans="3:24" ht="16.5">
      <c r="C124" s="255"/>
      <c r="D124" s="256"/>
      <c r="E124" s="256"/>
      <c r="F124" s="256"/>
      <c r="G124" s="256"/>
      <c r="H124" s="256"/>
      <c r="I124" s="256"/>
      <c r="J124" s="256"/>
      <c r="K124" s="257"/>
      <c r="L124" s="258"/>
      <c r="M124" s="25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59"/>
    </row>
    <row r="125" spans="3:24" ht="16.5">
      <c r="C125" s="255"/>
      <c r="D125" s="256"/>
      <c r="E125" s="256"/>
      <c r="F125" s="256"/>
      <c r="G125" s="256"/>
      <c r="H125" s="256"/>
      <c r="I125" s="256"/>
      <c r="J125" s="256"/>
      <c r="K125" s="257"/>
      <c r="L125" s="258"/>
      <c r="M125" s="25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59"/>
    </row>
  </sheetData>
  <sheetProtection/>
  <mergeCells count="13">
    <mergeCell ref="D29:E29"/>
    <mergeCell ref="H29:I29"/>
    <mergeCell ref="B3:Z3"/>
    <mergeCell ref="B2:Z2"/>
    <mergeCell ref="B1:Z1"/>
    <mergeCell ref="H89:I89"/>
    <mergeCell ref="H83:I83"/>
    <mergeCell ref="H90:I90"/>
    <mergeCell ref="H84:I84"/>
    <mergeCell ref="H85:I85"/>
    <mergeCell ref="H86:I86"/>
    <mergeCell ref="H87:I87"/>
    <mergeCell ref="H88:I88"/>
  </mergeCells>
  <printOptions horizontalCentered="1"/>
  <pageMargins left="0.15" right="0.15" top="0.35" bottom="0" header="0.15" footer="0"/>
  <pageSetup fitToHeight="4" horizontalDpi="600" verticalDpi="600" orientation="landscape" scale="96" r:id="rId2"/>
  <headerFooter>
    <oddHeader>&amp;L&amp;G</oddHeader>
  </headerFooter>
  <rowBreaks count="2" manualBreakCount="2">
    <brk id="34" min="1" max="25" man="1"/>
    <brk id="91" min="1" max="25" man="1"/>
  </rowBreak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1:AA125"/>
  <sheetViews>
    <sheetView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2" width="0.85546875" style="6" customWidth="1"/>
    <col min="3" max="3" width="7.57421875" style="90" customWidth="1"/>
    <col min="4" max="10" width="5.28125" style="6" customWidth="1"/>
    <col min="11" max="11" width="0.85546875" style="8" customWidth="1"/>
    <col min="12" max="12" width="11.8515625" style="261" bestFit="1" customWidth="1"/>
    <col min="13" max="13" width="0.85546875" style="4" customWidth="1"/>
    <col min="14" max="14" width="10.7109375" style="6" customWidth="1"/>
    <col min="15" max="15" width="0.85546875" style="6" customWidth="1"/>
    <col min="16" max="16" width="10.7109375" style="6" customWidth="1"/>
    <col min="17" max="17" width="0.85546875" style="6" customWidth="1"/>
    <col min="18" max="18" width="10.7109375" style="6" customWidth="1"/>
    <col min="19" max="19" width="0.85546875" style="6" customWidth="1"/>
    <col min="20" max="20" width="10.7109375" style="6" customWidth="1"/>
    <col min="21" max="21" width="0.85546875" style="6" customWidth="1"/>
    <col min="22" max="22" width="10.7109375" style="6" customWidth="1"/>
    <col min="23" max="23" width="0.85546875" style="6" customWidth="1"/>
    <col min="24" max="24" width="11.57421875" style="261" customWidth="1"/>
    <col min="25" max="25" width="0.85546875" style="6" customWidth="1"/>
    <col min="26" max="26" width="11.8515625" style="260" bestFit="1" customWidth="1"/>
    <col min="27" max="16384" width="9.140625" style="6" customWidth="1"/>
  </cols>
  <sheetData>
    <row r="1" spans="2:26" ht="18.75">
      <c r="B1" s="433" t="s">
        <v>13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2:26" ht="18.75">
      <c r="B2" s="433" t="s">
        <v>147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2:27" s="210" customFormat="1" ht="29.25" customHeight="1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209"/>
    </row>
    <row r="4" spans="2:26" s="213" customFormat="1" ht="30.75" customHeight="1">
      <c r="B4" s="348"/>
      <c r="C4" s="83" t="s">
        <v>71</v>
      </c>
      <c r="D4" s="83"/>
      <c r="E4" s="83"/>
      <c r="F4" s="83"/>
      <c r="G4" s="83"/>
      <c r="H4" s="83"/>
      <c r="I4" s="83"/>
      <c r="J4" s="83"/>
      <c r="K4" s="84">
        <f>'Monthly Spending Plan Summary'!K4</f>
        <v>0</v>
      </c>
      <c r="L4" s="264" t="s">
        <v>14</v>
      </c>
      <c r="M4" s="264"/>
      <c r="N4" s="264" t="s">
        <v>15</v>
      </c>
      <c r="O4" s="264"/>
      <c r="P4" s="264" t="s">
        <v>16</v>
      </c>
      <c r="Q4" s="264"/>
      <c r="R4" s="264" t="s">
        <v>17</v>
      </c>
      <c r="S4" s="264"/>
      <c r="T4" s="264" t="s">
        <v>18</v>
      </c>
      <c r="U4" s="264"/>
      <c r="V4" s="264" t="s">
        <v>19</v>
      </c>
      <c r="W4" s="265"/>
      <c r="X4" s="266" t="s">
        <v>128</v>
      </c>
      <c r="Y4" s="211"/>
      <c r="Z4" s="212" t="s">
        <v>129</v>
      </c>
    </row>
    <row r="5" spans="2:26" ht="16.5">
      <c r="B5" s="321"/>
      <c r="C5" s="345" t="str">
        <f>'Monthly Spending Plan Summary'!C5</f>
        <v>Take home pay (see Income Summary)</v>
      </c>
      <c r="D5" s="75"/>
      <c r="E5" s="75"/>
      <c r="F5" s="75"/>
      <c r="G5" s="75"/>
      <c r="H5" s="75"/>
      <c r="I5" s="75"/>
      <c r="J5" s="75"/>
      <c r="K5" s="65"/>
      <c r="L5" s="107">
        <f>'Monthly Spending Plan Summary'!L5</f>
        <v>0</v>
      </c>
      <c r="M5" s="214"/>
      <c r="N5" s="109"/>
      <c r="O5" s="214"/>
      <c r="P5" s="109"/>
      <c r="Q5" s="214"/>
      <c r="R5" s="109"/>
      <c r="S5" s="214"/>
      <c r="T5" s="109"/>
      <c r="U5" s="214"/>
      <c r="V5" s="109"/>
      <c r="W5" s="214"/>
      <c r="X5" s="107">
        <f>SUM(N5:V5)</f>
        <v>0</v>
      </c>
      <c r="Y5" s="214"/>
      <c r="Z5" s="108">
        <f>L5-X5</f>
        <v>0</v>
      </c>
    </row>
    <row r="6" spans="2:26" ht="16.5">
      <c r="B6" s="167"/>
      <c r="C6" s="346" t="str">
        <f>'Monthly Spending Plan Summary'!C6</f>
        <v>Other Income (see Income Summary)</v>
      </c>
      <c r="D6" s="68"/>
      <c r="E6" s="68"/>
      <c r="F6" s="68"/>
      <c r="G6" s="68"/>
      <c r="H6" s="68"/>
      <c r="I6" s="68"/>
      <c r="J6" s="68"/>
      <c r="K6" s="65"/>
      <c r="L6" s="110">
        <f>'Monthly Spending Plan Summary'!L6</f>
        <v>0</v>
      </c>
      <c r="M6" s="214"/>
      <c r="N6" s="48"/>
      <c r="O6" s="214"/>
      <c r="P6" s="48"/>
      <c r="Q6" s="214"/>
      <c r="R6" s="48"/>
      <c r="S6" s="214"/>
      <c r="T6" s="48"/>
      <c r="U6" s="214"/>
      <c r="V6" s="48"/>
      <c r="W6" s="214"/>
      <c r="X6" s="110">
        <f>SUM(N6:V6)</f>
        <v>0</v>
      </c>
      <c r="Y6" s="214"/>
      <c r="Z6" s="111">
        <f>L6-X6</f>
        <v>0</v>
      </c>
    </row>
    <row r="7" spans="2:26" s="216" customFormat="1" ht="14.25">
      <c r="B7" s="349"/>
      <c r="C7" s="337" t="str">
        <f>'Monthly Spending Plan Summary'!C7</f>
        <v>  Total Deposits</v>
      </c>
      <c r="D7" s="19"/>
      <c r="E7" s="19"/>
      <c r="F7" s="19"/>
      <c r="G7" s="19"/>
      <c r="H7" s="19"/>
      <c r="I7" s="19"/>
      <c r="J7" s="19"/>
      <c r="K7" s="104"/>
      <c r="L7" s="105">
        <f>'Monthly Spending Plan Summary'!L7</f>
        <v>0</v>
      </c>
      <c r="M7" s="215"/>
      <c r="N7" s="105">
        <f>SUM(N5:N6)</f>
        <v>0</v>
      </c>
      <c r="O7" s="215"/>
      <c r="P7" s="105">
        <f>SUM(P5:P6)</f>
        <v>0</v>
      </c>
      <c r="Q7" s="215"/>
      <c r="R7" s="105">
        <f>SUM(R5:R6)</f>
        <v>0</v>
      </c>
      <c r="S7" s="215"/>
      <c r="T7" s="105">
        <f>SUM(T5:T6)</f>
        <v>0</v>
      </c>
      <c r="U7" s="215"/>
      <c r="V7" s="105">
        <f>SUM(V5:V6)</f>
        <v>0</v>
      </c>
      <c r="W7" s="215"/>
      <c r="X7" s="105">
        <f>SUM(X5:X6)</f>
        <v>0</v>
      </c>
      <c r="Y7" s="215"/>
      <c r="Z7" s="106">
        <f>SUM(Z5:Z6)</f>
        <v>0</v>
      </c>
    </row>
    <row r="8" spans="3:26" ht="7.5" customHeight="1">
      <c r="C8" s="217"/>
      <c r="D8" s="216"/>
      <c r="E8" s="216"/>
      <c r="F8" s="216"/>
      <c r="G8" s="216"/>
      <c r="H8" s="216"/>
      <c r="I8" s="216"/>
      <c r="J8" s="216"/>
      <c r="K8" s="218"/>
      <c r="L8" s="219"/>
      <c r="M8" s="214"/>
      <c r="N8" s="219"/>
      <c r="O8" s="214"/>
      <c r="P8" s="219"/>
      <c r="Q8" s="214"/>
      <c r="R8" s="219"/>
      <c r="S8" s="214"/>
      <c r="T8" s="219"/>
      <c r="U8" s="214"/>
      <c r="V8" s="219"/>
      <c r="W8" s="214"/>
      <c r="X8" s="219"/>
      <c r="Y8" s="220"/>
      <c r="Z8" s="219"/>
    </row>
    <row r="9" spans="2:26" s="221" customFormat="1" ht="30.75" customHeight="1">
      <c r="B9" s="347"/>
      <c r="C9" s="83" t="str">
        <f>'Monthly Spending Plan Summary'!C9</f>
        <v>Contributions</v>
      </c>
      <c r="D9" s="83"/>
      <c r="E9" s="83"/>
      <c r="F9" s="83"/>
      <c r="G9" s="83"/>
      <c r="H9" s="83"/>
      <c r="I9" s="83"/>
      <c r="J9" s="83"/>
      <c r="K9" s="85">
        <f>'Monthly Spending Plan Summary'!K9:S9</f>
        <v>0</v>
      </c>
      <c r="L9" s="264" t="s">
        <v>14</v>
      </c>
      <c r="M9" s="264"/>
      <c r="N9" s="264" t="s">
        <v>15</v>
      </c>
      <c r="O9" s="264"/>
      <c r="P9" s="264" t="s">
        <v>16</v>
      </c>
      <c r="Q9" s="264"/>
      <c r="R9" s="264" t="s">
        <v>17</v>
      </c>
      <c r="S9" s="264"/>
      <c r="T9" s="264" t="s">
        <v>18</v>
      </c>
      <c r="U9" s="264"/>
      <c r="V9" s="264" t="s">
        <v>19</v>
      </c>
      <c r="W9" s="265"/>
      <c r="X9" s="266" t="s">
        <v>128</v>
      </c>
      <c r="Y9" s="211"/>
      <c r="Z9" s="212" t="s">
        <v>129</v>
      </c>
    </row>
    <row r="10" spans="2:26" ht="16.5">
      <c r="B10" s="321"/>
      <c r="C10" s="345" t="str">
        <f>'Monthly Spending Plan Summary'!C10</f>
        <v>Tithe (goal is 10% X gross pay)</v>
      </c>
      <c r="D10" s="76"/>
      <c r="E10" s="76"/>
      <c r="F10" s="76"/>
      <c r="G10" s="76"/>
      <c r="H10" s="76"/>
      <c r="I10" s="76"/>
      <c r="J10" s="76"/>
      <c r="K10" s="65"/>
      <c r="L10" s="107">
        <f>'Monthly Spending Plan Summary'!L10</f>
        <v>0</v>
      </c>
      <c r="M10" s="214"/>
      <c r="N10" s="109"/>
      <c r="O10" s="214"/>
      <c r="P10" s="109"/>
      <c r="Q10" s="214"/>
      <c r="R10" s="109"/>
      <c r="S10" s="214"/>
      <c r="T10" s="109"/>
      <c r="U10" s="214"/>
      <c r="V10" s="109"/>
      <c r="W10" s="214"/>
      <c r="X10" s="107">
        <f aca="true" t="shared" si="0" ref="X10:X56">SUM(N10:V10)</f>
        <v>0</v>
      </c>
      <c r="Y10" s="214"/>
      <c r="Z10" s="108">
        <f>L10-X10</f>
        <v>0</v>
      </c>
    </row>
    <row r="11" spans="2:26" ht="16.5">
      <c r="B11" s="167"/>
      <c r="C11" s="346" t="str">
        <f>'Monthly Spending Plan Summary'!C11</f>
        <v>Charities</v>
      </c>
      <c r="D11" s="69"/>
      <c r="E11" s="69"/>
      <c r="F11" s="69"/>
      <c r="G11" s="69"/>
      <c r="H11" s="69"/>
      <c r="I11" s="69"/>
      <c r="J11" s="69"/>
      <c r="K11" s="65"/>
      <c r="L11" s="110">
        <f>'Monthly Spending Plan Summary'!L11</f>
        <v>0</v>
      </c>
      <c r="M11" s="214"/>
      <c r="N11" s="48"/>
      <c r="O11" s="214"/>
      <c r="P11" s="48"/>
      <c r="Q11" s="214"/>
      <c r="R11" s="48"/>
      <c r="S11" s="214"/>
      <c r="T11" s="48"/>
      <c r="U11" s="214"/>
      <c r="V11" s="48"/>
      <c r="W11" s="214"/>
      <c r="X11" s="110">
        <f t="shared" si="0"/>
        <v>0</v>
      </c>
      <c r="Y11" s="214"/>
      <c r="Z11" s="111">
        <f>L11-X11</f>
        <v>0</v>
      </c>
    </row>
    <row r="12" spans="2:26" s="216" customFormat="1" ht="14.25">
      <c r="B12" s="349"/>
      <c r="C12" s="337" t="str">
        <f>'Monthly Spending Plan Summary'!C12</f>
        <v>  Subtotal</v>
      </c>
      <c r="D12" s="19"/>
      <c r="E12" s="19"/>
      <c r="F12" s="19"/>
      <c r="G12" s="19"/>
      <c r="H12" s="19"/>
      <c r="I12" s="19"/>
      <c r="J12" s="19"/>
      <c r="K12" s="104"/>
      <c r="L12" s="105">
        <f>'Monthly Spending Plan Summary'!L12</f>
        <v>0</v>
      </c>
      <c r="M12" s="215"/>
      <c r="N12" s="105">
        <f>SUM(N10:N11)</f>
        <v>0</v>
      </c>
      <c r="O12" s="215"/>
      <c r="P12" s="105">
        <f>SUM(P10:P11)</f>
        <v>0</v>
      </c>
      <c r="Q12" s="215"/>
      <c r="R12" s="105">
        <f>SUM(R10:R11)</f>
        <v>0</v>
      </c>
      <c r="S12" s="215"/>
      <c r="T12" s="105">
        <f>SUM(T10:T11)</f>
        <v>0</v>
      </c>
      <c r="U12" s="215"/>
      <c r="V12" s="105">
        <f>SUM(V10:V11)</f>
        <v>0</v>
      </c>
      <c r="W12" s="215"/>
      <c r="X12" s="105">
        <f t="shared" si="0"/>
        <v>0</v>
      </c>
      <c r="Y12" s="215"/>
      <c r="Z12" s="106">
        <f>L12-X12</f>
        <v>0</v>
      </c>
    </row>
    <row r="13" spans="3:26" ht="7.5" customHeight="1">
      <c r="C13" s="87"/>
      <c r="D13" s="11"/>
      <c r="E13" s="11"/>
      <c r="F13" s="11"/>
      <c r="G13" s="11"/>
      <c r="H13" s="11"/>
      <c r="I13" s="11"/>
      <c r="J13" s="11"/>
      <c r="K13" s="66"/>
      <c r="L13" s="49"/>
      <c r="M13" s="214"/>
      <c r="N13" s="49"/>
      <c r="O13" s="214"/>
      <c r="P13" s="49"/>
      <c r="Q13" s="214"/>
      <c r="R13" s="49"/>
      <c r="S13" s="214"/>
      <c r="T13" s="49"/>
      <c r="U13" s="214"/>
      <c r="V13" s="49"/>
      <c r="W13" s="214"/>
      <c r="X13" s="49"/>
      <c r="Y13" s="214"/>
      <c r="Z13" s="49"/>
    </row>
    <row r="14" spans="2:26" s="221" customFormat="1" ht="30.75" customHeight="1">
      <c r="B14" s="347"/>
      <c r="C14" s="83" t="str">
        <f>'Monthly Spending Plan Summary'!C14</f>
        <v>Household Expenses</v>
      </c>
      <c r="D14" s="83"/>
      <c r="E14" s="83"/>
      <c r="F14" s="83"/>
      <c r="G14" s="83"/>
      <c r="H14" s="83"/>
      <c r="I14" s="83"/>
      <c r="J14" s="83"/>
      <c r="K14" s="84">
        <f>'Monthly Spending Plan Summary'!K14:S14</f>
        <v>0</v>
      </c>
      <c r="L14" s="264" t="s">
        <v>14</v>
      </c>
      <c r="M14" s="264"/>
      <c r="N14" s="264" t="s">
        <v>15</v>
      </c>
      <c r="O14" s="264"/>
      <c r="P14" s="264" t="s">
        <v>16</v>
      </c>
      <c r="Q14" s="264"/>
      <c r="R14" s="264" t="s">
        <v>17</v>
      </c>
      <c r="S14" s="264"/>
      <c r="T14" s="264" t="s">
        <v>18</v>
      </c>
      <c r="U14" s="264"/>
      <c r="V14" s="264" t="s">
        <v>19</v>
      </c>
      <c r="W14" s="265"/>
      <c r="X14" s="266" t="s">
        <v>128</v>
      </c>
      <c r="Y14" s="211"/>
      <c r="Z14" s="212" t="s">
        <v>129</v>
      </c>
    </row>
    <row r="15" spans="2:26" ht="16.5">
      <c r="B15" s="321"/>
      <c r="C15" s="345" t="str">
        <f>'Monthly Spending Plan Summary'!C15</f>
        <v>Mortgage or rent</v>
      </c>
      <c r="D15" s="76"/>
      <c r="E15" s="76"/>
      <c r="F15" s="76"/>
      <c r="G15" s="76"/>
      <c r="H15" s="76"/>
      <c r="I15" s="76"/>
      <c r="J15" s="76"/>
      <c r="K15" s="65"/>
      <c r="L15" s="45">
        <f>'Monthly Spending Plan Summary'!L15</f>
        <v>0</v>
      </c>
      <c r="M15" s="214"/>
      <c r="N15" s="47"/>
      <c r="O15" s="214"/>
      <c r="P15" s="47"/>
      <c r="Q15" s="214"/>
      <c r="R15" s="47"/>
      <c r="S15" s="214"/>
      <c r="T15" s="47"/>
      <c r="U15" s="214"/>
      <c r="V15" s="47"/>
      <c r="W15" s="214"/>
      <c r="X15" s="45">
        <f t="shared" si="0"/>
        <v>0</v>
      </c>
      <c r="Y15" s="214"/>
      <c r="Z15" s="72">
        <f aca="true" t="shared" si="1" ref="Z15:Z26">L15-X15</f>
        <v>0</v>
      </c>
    </row>
    <row r="16" spans="2:26" ht="16.5">
      <c r="B16" s="183"/>
      <c r="C16" s="344" t="str">
        <f>'Monthly Spending Plan Summary'!C16</f>
        <v>Home equity line of credit</v>
      </c>
      <c r="D16" s="20"/>
      <c r="E16" s="20"/>
      <c r="F16" s="20"/>
      <c r="G16" s="20"/>
      <c r="H16" s="20"/>
      <c r="I16" s="20"/>
      <c r="J16" s="20"/>
      <c r="K16" s="67"/>
      <c r="L16" s="53">
        <f>'Monthly Spending Plan Summary'!L16</f>
        <v>0</v>
      </c>
      <c r="M16" s="214"/>
      <c r="N16" s="50"/>
      <c r="O16" s="214"/>
      <c r="P16" s="50"/>
      <c r="Q16" s="214"/>
      <c r="R16" s="50"/>
      <c r="S16" s="214"/>
      <c r="T16" s="50"/>
      <c r="U16" s="214"/>
      <c r="V16" s="50"/>
      <c r="W16" s="214"/>
      <c r="X16" s="53">
        <f t="shared" si="0"/>
        <v>0</v>
      </c>
      <c r="Y16" s="214"/>
      <c r="Z16" s="79">
        <f t="shared" si="1"/>
        <v>0</v>
      </c>
    </row>
    <row r="17" spans="2:26" ht="16.5">
      <c r="B17" s="183"/>
      <c r="C17" s="344" t="str">
        <f>'Monthly Spending Plan Summary'!C17</f>
        <v>Electricity</v>
      </c>
      <c r="D17" s="20"/>
      <c r="E17" s="20"/>
      <c r="F17" s="20"/>
      <c r="G17" s="20"/>
      <c r="H17" s="20"/>
      <c r="I17" s="20"/>
      <c r="J17" s="20"/>
      <c r="K17" s="65"/>
      <c r="L17" s="53">
        <f>'Monthly Spending Plan Summary'!L17</f>
        <v>0</v>
      </c>
      <c r="M17" s="214"/>
      <c r="N17" s="50"/>
      <c r="O17" s="214"/>
      <c r="P17" s="50"/>
      <c r="Q17" s="214"/>
      <c r="R17" s="50"/>
      <c r="S17" s="214"/>
      <c r="T17" s="50"/>
      <c r="U17" s="214"/>
      <c r="V17" s="50"/>
      <c r="W17" s="214"/>
      <c r="X17" s="53">
        <f t="shared" si="0"/>
        <v>0</v>
      </c>
      <c r="Y17" s="214"/>
      <c r="Z17" s="79">
        <f t="shared" si="1"/>
        <v>0</v>
      </c>
    </row>
    <row r="18" spans="2:26" ht="16.5">
      <c r="B18" s="183"/>
      <c r="C18" s="344" t="str">
        <f>'Monthly Spending Plan Summary'!C18</f>
        <v>Water/garbage/sewer/gas</v>
      </c>
      <c r="D18" s="20"/>
      <c r="E18" s="20"/>
      <c r="F18" s="20"/>
      <c r="G18" s="20"/>
      <c r="H18" s="20"/>
      <c r="I18" s="20"/>
      <c r="J18" s="20"/>
      <c r="K18" s="65"/>
      <c r="L18" s="53">
        <f>'Monthly Spending Plan Summary'!L18</f>
        <v>0</v>
      </c>
      <c r="M18" s="214"/>
      <c r="N18" s="50"/>
      <c r="O18" s="214"/>
      <c r="P18" s="50"/>
      <c r="Q18" s="214"/>
      <c r="R18" s="50"/>
      <c r="S18" s="214"/>
      <c r="T18" s="50"/>
      <c r="U18" s="214"/>
      <c r="V18" s="50"/>
      <c r="W18" s="214"/>
      <c r="X18" s="53">
        <f t="shared" si="0"/>
        <v>0</v>
      </c>
      <c r="Y18" s="214"/>
      <c r="Z18" s="79">
        <f t="shared" si="1"/>
        <v>0</v>
      </c>
    </row>
    <row r="19" spans="2:26" ht="16.5">
      <c r="B19" s="183"/>
      <c r="C19" s="344" t="str">
        <f>'Monthly Spending Plan Summary'!C19</f>
        <v>House cleaning</v>
      </c>
      <c r="D19" s="20"/>
      <c r="E19" s="20"/>
      <c r="F19" s="20"/>
      <c r="G19" s="20"/>
      <c r="H19" s="20"/>
      <c r="I19" s="20"/>
      <c r="J19" s="20"/>
      <c r="K19" s="65"/>
      <c r="L19" s="53">
        <f>'Monthly Spending Plan Summary'!L19</f>
        <v>0</v>
      </c>
      <c r="M19" s="214"/>
      <c r="N19" s="50"/>
      <c r="O19" s="214"/>
      <c r="P19" s="50"/>
      <c r="Q19" s="214"/>
      <c r="R19" s="50"/>
      <c r="S19" s="214"/>
      <c r="T19" s="50"/>
      <c r="U19" s="214"/>
      <c r="V19" s="50"/>
      <c r="W19" s="214"/>
      <c r="X19" s="53">
        <f t="shared" si="0"/>
        <v>0</v>
      </c>
      <c r="Y19" s="214"/>
      <c r="Z19" s="79">
        <f t="shared" si="1"/>
        <v>0</v>
      </c>
    </row>
    <row r="20" spans="2:26" ht="16.5">
      <c r="B20" s="183"/>
      <c r="C20" s="344" t="str">
        <f>'Monthly Spending Plan Summary'!C20</f>
        <v>Telephone/cable/internet</v>
      </c>
      <c r="D20" s="20"/>
      <c r="E20" s="20"/>
      <c r="F20" s="20"/>
      <c r="G20" s="20"/>
      <c r="H20" s="20"/>
      <c r="I20" s="20"/>
      <c r="J20" s="20"/>
      <c r="K20" s="65"/>
      <c r="L20" s="53">
        <f>'Monthly Spending Plan Summary'!L20</f>
        <v>0</v>
      </c>
      <c r="M20" s="214"/>
      <c r="N20" s="50"/>
      <c r="O20" s="214"/>
      <c r="P20" s="50"/>
      <c r="Q20" s="214"/>
      <c r="R20" s="50"/>
      <c r="S20" s="214"/>
      <c r="T20" s="50"/>
      <c r="U20" s="214"/>
      <c r="V20" s="50"/>
      <c r="W20" s="214"/>
      <c r="X20" s="53">
        <f t="shared" si="0"/>
        <v>0</v>
      </c>
      <c r="Y20" s="214"/>
      <c r="Z20" s="79">
        <f t="shared" si="1"/>
        <v>0</v>
      </c>
    </row>
    <row r="21" spans="2:26" ht="16.5">
      <c r="B21" s="183"/>
      <c r="C21" s="344" t="str">
        <f>'Monthly Spending Plan Summary'!C21</f>
        <v>Pool/lawn service</v>
      </c>
      <c r="D21" s="20"/>
      <c r="E21" s="20"/>
      <c r="F21" s="20"/>
      <c r="G21" s="20"/>
      <c r="H21" s="20"/>
      <c r="I21" s="20"/>
      <c r="J21" s="20"/>
      <c r="K21" s="65"/>
      <c r="L21" s="53">
        <f>'Monthly Spending Plan Summary'!L21</f>
        <v>0</v>
      </c>
      <c r="M21" s="214"/>
      <c r="N21" s="50"/>
      <c r="O21" s="214"/>
      <c r="P21" s="50"/>
      <c r="Q21" s="214"/>
      <c r="R21" s="50"/>
      <c r="S21" s="214"/>
      <c r="T21" s="50"/>
      <c r="U21" s="214"/>
      <c r="V21" s="50"/>
      <c r="W21" s="214"/>
      <c r="X21" s="53">
        <f t="shared" si="0"/>
        <v>0</v>
      </c>
      <c r="Y21" s="214"/>
      <c r="Z21" s="79">
        <f t="shared" si="1"/>
        <v>0</v>
      </c>
    </row>
    <row r="22" spans="2:26" ht="16.5">
      <c r="B22" s="183"/>
      <c r="C22" s="344" t="str">
        <f>'Monthly Spending Plan Summary'!C22</f>
        <v>Home/lawn pest  control</v>
      </c>
      <c r="D22" s="20"/>
      <c r="E22" s="20"/>
      <c r="F22" s="20"/>
      <c r="G22" s="20"/>
      <c r="H22" s="20"/>
      <c r="I22" s="20"/>
      <c r="J22" s="22"/>
      <c r="K22" s="65"/>
      <c r="L22" s="53">
        <f>'Monthly Spending Plan Summary'!L22</f>
        <v>0</v>
      </c>
      <c r="M22" s="214"/>
      <c r="N22" s="50"/>
      <c r="O22" s="214"/>
      <c r="P22" s="50"/>
      <c r="Q22" s="214"/>
      <c r="R22" s="50"/>
      <c r="S22" s="214"/>
      <c r="T22" s="50"/>
      <c r="U22" s="214"/>
      <c r="V22" s="50"/>
      <c r="W22" s="214"/>
      <c r="X22" s="53">
        <f t="shared" si="0"/>
        <v>0</v>
      </c>
      <c r="Y22" s="214"/>
      <c r="Z22" s="79">
        <f t="shared" si="1"/>
        <v>0</v>
      </c>
    </row>
    <row r="23" spans="2:26" ht="16.5">
      <c r="B23" s="183"/>
      <c r="C23" s="344" t="str">
        <f>'Monthly Spending Plan Summary'!C23</f>
        <v>Security system</v>
      </c>
      <c r="D23" s="20"/>
      <c r="E23" s="20"/>
      <c r="F23" s="20"/>
      <c r="G23" s="20"/>
      <c r="H23" s="20"/>
      <c r="I23" s="20"/>
      <c r="J23" s="20"/>
      <c r="K23" s="65"/>
      <c r="L23" s="53">
        <f>'Monthly Spending Plan Summary'!L23</f>
        <v>0</v>
      </c>
      <c r="M23" s="214"/>
      <c r="N23" s="50"/>
      <c r="O23" s="214"/>
      <c r="P23" s="50"/>
      <c r="Q23" s="214"/>
      <c r="R23" s="50"/>
      <c r="S23" s="214"/>
      <c r="T23" s="50"/>
      <c r="U23" s="214"/>
      <c r="V23" s="50"/>
      <c r="W23" s="214"/>
      <c r="X23" s="53">
        <f t="shared" si="0"/>
        <v>0</v>
      </c>
      <c r="Y23" s="214"/>
      <c r="Z23" s="79">
        <f t="shared" si="1"/>
        <v>0</v>
      </c>
    </row>
    <row r="24" spans="2:26" ht="16.5">
      <c r="B24" s="183"/>
      <c r="C24" s="344" t="str">
        <f>'Monthly Spending Plan Summary'!C24</f>
        <v>Other (click here)</v>
      </c>
      <c r="D24" s="20"/>
      <c r="E24" s="20"/>
      <c r="F24" s="20"/>
      <c r="G24" s="20"/>
      <c r="H24" s="20"/>
      <c r="I24" s="20"/>
      <c r="J24" s="20"/>
      <c r="K24" s="65"/>
      <c r="L24" s="53">
        <f>'Monthly Spending Plan Summary'!L24</f>
        <v>0</v>
      </c>
      <c r="M24" s="214"/>
      <c r="N24" s="50"/>
      <c r="O24" s="214"/>
      <c r="P24" s="50"/>
      <c r="Q24" s="214"/>
      <c r="R24" s="50"/>
      <c r="S24" s="214"/>
      <c r="T24" s="50"/>
      <c r="U24" s="214"/>
      <c r="V24" s="50"/>
      <c r="W24" s="214"/>
      <c r="X24" s="53">
        <f t="shared" si="0"/>
        <v>0</v>
      </c>
      <c r="Y24" s="214"/>
      <c r="Z24" s="79">
        <f t="shared" si="1"/>
        <v>0</v>
      </c>
    </row>
    <row r="25" spans="2:26" ht="16.5">
      <c r="B25" s="167"/>
      <c r="C25" s="346" t="str">
        <f>'Monthly Spending Plan Summary'!C25</f>
        <v>Other (click here)</v>
      </c>
      <c r="D25" s="276"/>
      <c r="E25" s="276"/>
      <c r="F25" s="276"/>
      <c r="G25" s="276"/>
      <c r="H25" s="276"/>
      <c r="I25" s="276"/>
      <c r="J25" s="69"/>
      <c r="K25" s="65"/>
      <c r="L25" s="222">
        <f>'Monthly Spending Plan Summary'!L25</f>
        <v>0</v>
      </c>
      <c r="M25" s="214"/>
      <c r="N25" s="51"/>
      <c r="O25" s="214"/>
      <c r="P25" s="51"/>
      <c r="Q25" s="214"/>
      <c r="R25" s="51"/>
      <c r="S25" s="214"/>
      <c r="T25" s="51"/>
      <c r="U25" s="214"/>
      <c r="V25" s="51"/>
      <c r="W25" s="214"/>
      <c r="X25" s="222">
        <f t="shared" si="0"/>
        <v>0</v>
      </c>
      <c r="Y25" s="214"/>
      <c r="Z25" s="223">
        <f t="shared" si="1"/>
        <v>0</v>
      </c>
    </row>
    <row r="26" spans="2:26" s="216" customFormat="1" ht="14.25">
      <c r="B26" s="349"/>
      <c r="C26" s="337" t="str">
        <f>'Monthly Spending Plan Summary'!C26</f>
        <v>  Subtotal</v>
      </c>
      <c r="D26" s="19"/>
      <c r="E26" s="19"/>
      <c r="F26" s="19"/>
      <c r="G26" s="19"/>
      <c r="H26" s="19"/>
      <c r="I26" s="19"/>
      <c r="J26" s="19"/>
      <c r="K26" s="104"/>
      <c r="L26" s="46">
        <f>'Monthly Spending Plan Summary'!L26</f>
        <v>0</v>
      </c>
      <c r="M26" s="215"/>
      <c r="N26" s="46">
        <f>SUM(N15:N25)</f>
        <v>0</v>
      </c>
      <c r="O26" s="215"/>
      <c r="P26" s="46">
        <f aca="true" t="shared" si="2" ref="P26:V26">SUM(P15:P25)</f>
        <v>0</v>
      </c>
      <c r="Q26" s="215">
        <f t="shared" si="2"/>
        <v>0</v>
      </c>
      <c r="R26" s="46">
        <f t="shared" si="2"/>
        <v>0</v>
      </c>
      <c r="S26" s="215">
        <f t="shared" si="2"/>
        <v>0</v>
      </c>
      <c r="T26" s="46">
        <f t="shared" si="2"/>
        <v>0</v>
      </c>
      <c r="U26" s="215">
        <f t="shared" si="2"/>
        <v>0</v>
      </c>
      <c r="V26" s="46">
        <f t="shared" si="2"/>
        <v>0</v>
      </c>
      <c r="W26" s="215"/>
      <c r="X26" s="46">
        <f t="shared" si="0"/>
        <v>0</v>
      </c>
      <c r="Y26" s="215"/>
      <c r="Z26" s="73">
        <f t="shared" si="1"/>
        <v>0</v>
      </c>
    </row>
    <row r="27" spans="3:26" s="4" customFormat="1" ht="7.5" customHeight="1">
      <c r="C27" s="88"/>
      <c r="D27" s="10"/>
      <c r="E27" s="10"/>
      <c r="F27" s="10"/>
      <c r="G27" s="10"/>
      <c r="H27" s="10"/>
      <c r="I27" s="10"/>
      <c r="J27" s="10"/>
      <c r="K27" s="67"/>
      <c r="L27" s="52"/>
      <c r="M27" s="214"/>
      <c r="N27" s="52"/>
      <c r="O27" s="214"/>
      <c r="P27" s="52"/>
      <c r="Q27" s="214"/>
      <c r="R27" s="52"/>
      <c r="S27" s="214"/>
      <c r="T27" s="52"/>
      <c r="U27" s="214"/>
      <c r="V27" s="52"/>
      <c r="W27" s="214"/>
      <c r="X27" s="52"/>
      <c r="Y27" s="214"/>
      <c r="Z27" s="52"/>
    </row>
    <row r="28" spans="2:26" s="221" customFormat="1" ht="30.75" customHeight="1">
      <c r="B28" s="347"/>
      <c r="C28" s="83" t="str">
        <f>'Monthly Spending Plan Summary'!C28</f>
        <v>Auto Expenses</v>
      </c>
      <c r="D28" s="83"/>
      <c r="E28" s="83"/>
      <c r="F28" s="83"/>
      <c r="G28" s="83"/>
      <c r="H28" s="83"/>
      <c r="I28" s="83"/>
      <c r="J28" s="83"/>
      <c r="K28" s="85">
        <f>'Monthly Spending Plan Summary'!K28:S28</f>
        <v>0</v>
      </c>
      <c r="L28" s="264" t="s">
        <v>14</v>
      </c>
      <c r="M28" s="264"/>
      <c r="N28" s="264" t="s">
        <v>15</v>
      </c>
      <c r="O28" s="264"/>
      <c r="P28" s="264" t="s">
        <v>16</v>
      </c>
      <c r="Q28" s="264"/>
      <c r="R28" s="264" t="s">
        <v>17</v>
      </c>
      <c r="S28" s="264"/>
      <c r="T28" s="264" t="s">
        <v>18</v>
      </c>
      <c r="U28" s="264"/>
      <c r="V28" s="264" t="s">
        <v>19</v>
      </c>
      <c r="W28" s="265"/>
      <c r="X28" s="266" t="s">
        <v>128</v>
      </c>
      <c r="Y28" s="211"/>
      <c r="Z28" s="212" t="s">
        <v>129</v>
      </c>
    </row>
    <row r="29" spans="2:26" ht="16.5">
      <c r="B29" s="321"/>
      <c r="C29" s="345" t="str">
        <f>'Monthly Spending Plan Summary'!C29</f>
        <v>Gas  $</v>
      </c>
      <c r="D29" s="434">
        <f>SUM('Monthly Spending Plan Summary'!D29:E29)</f>
        <v>0</v>
      </c>
      <c r="E29" s="434"/>
      <c r="F29" s="77"/>
      <c r="G29" s="77" t="str">
        <f>'Monthly Spending Plan Summary'!G29</f>
        <v>Oil  $</v>
      </c>
      <c r="H29" s="434">
        <f>SUM('Monthly Spending Plan Summary'!H29:I29)</f>
        <v>0</v>
      </c>
      <c r="I29" s="434"/>
      <c r="J29" s="77"/>
      <c r="K29" s="65"/>
      <c r="L29" s="45">
        <f>'Monthly Spending Plan Summary'!L29</f>
        <v>0</v>
      </c>
      <c r="M29" s="214"/>
      <c r="N29" s="47"/>
      <c r="O29" s="214"/>
      <c r="P29" s="47"/>
      <c r="Q29" s="214"/>
      <c r="R29" s="47"/>
      <c r="S29" s="214"/>
      <c r="T29" s="47"/>
      <c r="U29" s="214"/>
      <c r="V29" s="47"/>
      <c r="W29" s="214"/>
      <c r="X29" s="45">
        <f t="shared" si="0"/>
        <v>0</v>
      </c>
      <c r="Y29" s="214"/>
      <c r="Z29" s="72">
        <f>L29-X29</f>
        <v>0</v>
      </c>
    </row>
    <row r="30" spans="2:26" ht="16.5">
      <c r="B30" s="183"/>
      <c r="C30" s="344" t="str">
        <f>'Monthly Spending Plan Summary'!C30</f>
        <v>Auto insurance</v>
      </c>
      <c r="D30" s="20"/>
      <c r="E30" s="20"/>
      <c r="F30" s="20"/>
      <c r="G30" s="20"/>
      <c r="H30" s="20"/>
      <c r="I30" s="20"/>
      <c r="J30" s="20"/>
      <c r="K30" s="65"/>
      <c r="L30" s="53">
        <f>'Monthly Spending Plan Summary'!L30</f>
        <v>0</v>
      </c>
      <c r="M30" s="214"/>
      <c r="N30" s="50"/>
      <c r="O30" s="214"/>
      <c r="P30" s="50"/>
      <c r="Q30" s="214"/>
      <c r="R30" s="50"/>
      <c r="S30" s="214"/>
      <c r="T30" s="50"/>
      <c r="U30" s="214"/>
      <c r="V30" s="50"/>
      <c r="W30" s="214"/>
      <c r="X30" s="53">
        <f t="shared" si="0"/>
        <v>0</v>
      </c>
      <c r="Y30" s="214"/>
      <c r="Z30" s="79">
        <f>L30-X30</f>
        <v>0</v>
      </c>
    </row>
    <row r="31" spans="2:26" ht="16.5">
      <c r="B31" s="183"/>
      <c r="C31" s="344" t="str">
        <f>'Monthly Spending Plan Summary'!C31</f>
        <v>Other (click here)</v>
      </c>
      <c r="D31" s="20"/>
      <c r="E31" s="20"/>
      <c r="F31" s="20"/>
      <c r="G31" s="20"/>
      <c r="H31" s="20"/>
      <c r="I31" s="20"/>
      <c r="J31" s="20"/>
      <c r="K31" s="65"/>
      <c r="L31" s="53">
        <f>'Monthly Spending Plan Summary'!L31</f>
        <v>0</v>
      </c>
      <c r="M31" s="214"/>
      <c r="N31" s="50"/>
      <c r="O31" s="214"/>
      <c r="P31" s="50"/>
      <c r="Q31" s="214"/>
      <c r="R31" s="50"/>
      <c r="S31" s="214"/>
      <c r="T31" s="50"/>
      <c r="U31" s="214"/>
      <c r="V31" s="50"/>
      <c r="W31" s="214"/>
      <c r="X31" s="53">
        <f t="shared" si="0"/>
        <v>0</v>
      </c>
      <c r="Y31" s="214"/>
      <c r="Z31" s="79">
        <f>L31-X31</f>
        <v>0</v>
      </c>
    </row>
    <row r="32" spans="2:26" ht="16.5">
      <c r="B32" s="167"/>
      <c r="C32" s="346" t="str">
        <f>'Monthly Spending Plan Summary'!C32</f>
        <v>Other (click here)</v>
      </c>
      <c r="D32" s="276"/>
      <c r="E32" s="276"/>
      <c r="F32" s="276"/>
      <c r="G32" s="276"/>
      <c r="H32" s="276"/>
      <c r="I32" s="276"/>
      <c r="J32" s="69"/>
      <c r="K32" s="65"/>
      <c r="L32" s="222">
        <f>'Monthly Spending Plan Summary'!L32</f>
        <v>0</v>
      </c>
      <c r="M32" s="214"/>
      <c r="N32" s="51"/>
      <c r="O32" s="214"/>
      <c r="P32" s="51"/>
      <c r="Q32" s="214"/>
      <c r="R32" s="51"/>
      <c r="S32" s="214"/>
      <c r="T32" s="51"/>
      <c r="U32" s="214"/>
      <c r="V32" s="51"/>
      <c r="W32" s="214"/>
      <c r="X32" s="222">
        <f t="shared" si="0"/>
        <v>0</v>
      </c>
      <c r="Y32" s="214"/>
      <c r="Z32" s="223">
        <f>L32-X32</f>
        <v>0</v>
      </c>
    </row>
    <row r="33" spans="2:26" s="216" customFormat="1" ht="14.25">
      <c r="B33" s="349"/>
      <c r="C33" s="337" t="str">
        <f>'Monthly Spending Plan Summary'!C33</f>
        <v>  Subtotal</v>
      </c>
      <c r="D33" s="19"/>
      <c r="E33" s="19"/>
      <c r="F33" s="19"/>
      <c r="G33" s="19"/>
      <c r="H33" s="19"/>
      <c r="I33" s="19"/>
      <c r="J33" s="19"/>
      <c r="K33" s="104"/>
      <c r="L33" s="46">
        <f>'Monthly Spending Plan Summary'!L33</f>
        <v>0</v>
      </c>
      <c r="M33" s="215"/>
      <c r="N33" s="46">
        <f>SUM(N29:N32)</f>
        <v>0</v>
      </c>
      <c r="O33" s="215"/>
      <c r="P33" s="46">
        <f>SUM(P29:P32)</f>
        <v>0</v>
      </c>
      <c r="Q33" s="215"/>
      <c r="R33" s="46">
        <f>SUM(R29:R32)</f>
        <v>0</v>
      </c>
      <c r="S33" s="215"/>
      <c r="T33" s="46">
        <f>SUM(T29:T32)</f>
        <v>0</v>
      </c>
      <c r="U33" s="215"/>
      <c r="V33" s="46">
        <f>SUM(V29:V32)</f>
        <v>0</v>
      </c>
      <c r="W33" s="215"/>
      <c r="X33" s="46">
        <f t="shared" si="0"/>
        <v>0</v>
      </c>
      <c r="Y33" s="215"/>
      <c r="Z33" s="73">
        <f>L33-X33</f>
        <v>0</v>
      </c>
    </row>
    <row r="34" spans="3:26" s="4" customFormat="1" ht="7.5" customHeight="1">
      <c r="C34" s="88"/>
      <c r="D34" s="10"/>
      <c r="E34" s="10"/>
      <c r="F34" s="10"/>
      <c r="G34" s="10"/>
      <c r="H34" s="10"/>
      <c r="I34" s="10"/>
      <c r="J34" s="10"/>
      <c r="K34" s="67"/>
      <c r="L34" s="52"/>
      <c r="M34" s="214"/>
      <c r="N34" s="52"/>
      <c r="O34" s="214"/>
      <c r="P34" s="52"/>
      <c r="Q34" s="214"/>
      <c r="R34" s="52"/>
      <c r="S34" s="214"/>
      <c r="T34" s="52"/>
      <c r="U34" s="214"/>
      <c r="V34" s="52"/>
      <c r="W34" s="214"/>
      <c r="X34" s="52"/>
      <c r="Y34" s="214"/>
      <c r="Z34" s="52"/>
    </row>
    <row r="35" spans="2:26" s="221" customFormat="1" ht="30.75" customHeight="1">
      <c r="B35" s="347"/>
      <c r="C35" s="83" t="str">
        <f>'Monthly Spending Plan Summary'!C35</f>
        <v>Children's Expenses</v>
      </c>
      <c r="D35" s="83"/>
      <c r="E35" s="83"/>
      <c r="F35" s="83"/>
      <c r="G35" s="83"/>
      <c r="H35" s="83"/>
      <c r="I35" s="83"/>
      <c r="J35" s="83"/>
      <c r="K35" s="84">
        <f>'Monthly Spending Plan Summary'!K35:S35</f>
        <v>0</v>
      </c>
      <c r="L35" s="264" t="s">
        <v>14</v>
      </c>
      <c r="M35" s="264"/>
      <c r="N35" s="264" t="s">
        <v>15</v>
      </c>
      <c r="O35" s="264"/>
      <c r="P35" s="264" t="s">
        <v>16</v>
      </c>
      <c r="Q35" s="264"/>
      <c r="R35" s="264" t="s">
        <v>17</v>
      </c>
      <c r="S35" s="264"/>
      <c r="T35" s="264" t="s">
        <v>18</v>
      </c>
      <c r="U35" s="264"/>
      <c r="V35" s="264" t="s">
        <v>19</v>
      </c>
      <c r="W35" s="265"/>
      <c r="X35" s="266" t="s">
        <v>128</v>
      </c>
      <c r="Y35" s="211"/>
      <c r="Z35" s="212" t="s">
        <v>129</v>
      </c>
    </row>
    <row r="36" spans="2:26" ht="16.5">
      <c r="B36" s="321"/>
      <c r="C36" s="344" t="str">
        <f>'Monthly Spending Plan Summary'!C36</f>
        <v>School tuition</v>
      </c>
      <c r="D36" s="20"/>
      <c r="E36" s="20"/>
      <c r="F36" s="20"/>
      <c r="G36" s="20"/>
      <c r="H36" s="20"/>
      <c r="I36" s="20"/>
      <c r="J36" s="20"/>
      <c r="K36" s="65"/>
      <c r="L36" s="45">
        <f>'Monthly Spending Plan Summary'!L36</f>
        <v>0</v>
      </c>
      <c r="M36" s="214"/>
      <c r="N36" s="47"/>
      <c r="O36" s="214"/>
      <c r="P36" s="47"/>
      <c r="Q36" s="214"/>
      <c r="R36" s="47"/>
      <c r="S36" s="214"/>
      <c r="T36" s="47"/>
      <c r="U36" s="214"/>
      <c r="V36" s="47"/>
      <c r="W36" s="214"/>
      <c r="X36" s="45">
        <f t="shared" si="0"/>
        <v>0</v>
      </c>
      <c r="Y36" s="214"/>
      <c r="Z36" s="72">
        <f aca="true" t="shared" si="3" ref="Z36:Z47">L36-X36</f>
        <v>0</v>
      </c>
    </row>
    <row r="37" spans="2:26" ht="16.5">
      <c r="B37" s="183"/>
      <c r="C37" s="344" t="str">
        <f>'Monthly Spending Plan Summary'!C37</f>
        <v>School supplies/expenses/field trips</v>
      </c>
      <c r="D37" s="20"/>
      <c r="E37" s="20"/>
      <c r="F37" s="20"/>
      <c r="G37" s="20"/>
      <c r="H37" s="20"/>
      <c r="I37" s="20"/>
      <c r="J37" s="20"/>
      <c r="K37" s="65"/>
      <c r="L37" s="53">
        <f>'Monthly Spending Plan Summary'!L37</f>
        <v>0</v>
      </c>
      <c r="M37" s="214"/>
      <c r="N37" s="50"/>
      <c r="O37" s="214"/>
      <c r="P37" s="50"/>
      <c r="Q37" s="214"/>
      <c r="R37" s="50"/>
      <c r="S37" s="214"/>
      <c r="T37" s="50"/>
      <c r="U37" s="214"/>
      <c r="V37" s="50"/>
      <c r="W37" s="214"/>
      <c r="X37" s="53">
        <f t="shared" si="0"/>
        <v>0</v>
      </c>
      <c r="Y37" s="214"/>
      <c r="Z37" s="79">
        <f t="shared" si="3"/>
        <v>0</v>
      </c>
    </row>
    <row r="38" spans="2:26" ht="16.5">
      <c r="B38" s="183"/>
      <c r="C38" s="344" t="str">
        <f>'Monthly Spending Plan Summary'!C38</f>
        <v>Lunch money</v>
      </c>
      <c r="D38" s="20"/>
      <c r="E38" s="20"/>
      <c r="F38" s="20"/>
      <c r="G38" s="20"/>
      <c r="H38" s="20"/>
      <c r="I38" s="20"/>
      <c r="J38" s="20"/>
      <c r="K38" s="65"/>
      <c r="L38" s="53">
        <f>'Monthly Spending Plan Summary'!L38</f>
        <v>0</v>
      </c>
      <c r="M38" s="214"/>
      <c r="N38" s="50"/>
      <c r="O38" s="214"/>
      <c r="P38" s="50"/>
      <c r="Q38" s="214"/>
      <c r="R38" s="50"/>
      <c r="S38" s="214"/>
      <c r="T38" s="50"/>
      <c r="U38" s="214"/>
      <c r="V38" s="50"/>
      <c r="W38" s="214"/>
      <c r="X38" s="53">
        <f t="shared" si="0"/>
        <v>0</v>
      </c>
      <c r="Y38" s="214"/>
      <c r="Z38" s="79">
        <f t="shared" si="3"/>
        <v>0</v>
      </c>
    </row>
    <row r="39" spans="2:26" ht="16.5">
      <c r="B39" s="183"/>
      <c r="C39" s="344" t="str">
        <f>'Monthly Spending Plan Summary'!C39</f>
        <v>Activities/sports/clubs/camp</v>
      </c>
      <c r="D39" s="20"/>
      <c r="E39" s="20"/>
      <c r="F39" s="20"/>
      <c r="G39" s="20"/>
      <c r="H39" s="20"/>
      <c r="I39" s="20"/>
      <c r="J39" s="20"/>
      <c r="K39" s="65"/>
      <c r="L39" s="53">
        <f>'Monthly Spending Plan Summary'!L39</f>
        <v>0</v>
      </c>
      <c r="M39" s="214"/>
      <c r="N39" s="50"/>
      <c r="O39" s="214"/>
      <c r="P39" s="50"/>
      <c r="Q39" s="214"/>
      <c r="R39" s="50"/>
      <c r="S39" s="214"/>
      <c r="T39" s="50"/>
      <c r="U39" s="214"/>
      <c r="V39" s="50"/>
      <c r="W39" s="214"/>
      <c r="X39" s="53">
        <f t="shared" si="0"/>
        <v>0</v>
      </c>
      <c r="Y39" s="214"/>
      <c r="Z39" s="79">
        <f t="shared" si="3"/>
        <v>0</v>
      </c>
    </row>
    <row r="40" spans="2:26" ht="16.5">
      <c r="B40" s="183"/>
      <c r="C40" s="344" t="str">
        <f>'Monthly Spending Plan Summary'!C40</f>
        <v>College</v>
      </c>
      <c r="D40" s="20"/>
      <c r="E40" s="20"/>
      <c r="F40" s="20"/>
      <c r="G40" s="20"/>
      <c r="H40" s="20"/>
      <c r="I40" s="20"/>
      <c r="J40" s="20"/>
      <c r="K40" s="65"/>
      <c r="L40" s="53">
        <f>'Monthly Spending Plan Summary'!L40</f>
        <v>0</v>
      </c>
      <c r="M40" s="214"/>
      <c r="N40" s="50"/>
      <c r="O40" s="214"/>
      <c r="P40" s="50"/>
      <c r="Q40" s="214"/>
      <c r="R40" s="50"/>
      <c r="S40" s="214"/>
      <c r="T40" s="50"/>
      <c r="U40" s="214"/>
      <c r="V40" s="50"/>
      <c r="W40" s="214"/>
      <c r="X40" s="53">
        <f t="shared" si="0"/>
        <v>0</v>
      </c>
      <c r="Y40" s="214"/>
      <c r="Z40" s="79">
        <f t="shared" si="3"/>
        <v>0</v>
      </c>
    </row>
    <row r="41" spans="2:26" ht="16.5">
      <c r="B41" s="183"/>
      <c r="C41" s="344" t="str">
        <f>'Monthly Spending Plan Summary'!C41</f>
        <v>Haircuts/personal care</v>
      </c>
      <c r="D41" s="20"/>
      <c r="E41" s="20"/>
      <c r="F41" s="20"/>
      <c r="G41" s="20"/>
      <c r="H41" s="20"/>
      <c r="I41" s="20"/>
      <c r="J41" s="20"/>
      <c r="K41" s="65"/>
      <c r="L41" s="53">
        <f>'Monthly Spending Plan Summary'!L41</f>
        <v>0</v>
      </c>
      <c r="M41" s="214"/>
      <c r="N41" s="50"/>
      <c r="O41" s="214"/>
      <c r="P41" s="50"/>
      <c r="Q41" s="214"/>
      <c r="R41" s="50"/>
      <c r="S41" s="214"/>
      <c r="T41" s="50"/>
      <c r="U41" s="214"/>
      <c r="V41" s="50"/>
      <c r="W41" s="214"/>
      <c r="X41" s="53">
        <f t="shared" si="0"/>
        <v>0</v>
      </c>
      <c r="Y41" s="214"/>
      <c r="Z41" s="79">
        <f t="shared" si="3"/>
        <v>0</v>
      </c>
    </row>
    <row r="42" spans="2:26" ht="16.5">
      <c r="B42" s="183"/>
      <c r="C42" s="344" t="str">
        <f>'Monthly Spending Plan Summary'!C42</f>
        <v>Orthodontics</v>
      </c>
      <c r="D42" s="20"/>
      <c r="E42" s="20"/>
      <c r="F42" s="20"/>
      <c r="G42" s="20"/>
      <c r="H42" s="20"/>
      <c r="I42" s="20"/>
      <c r="J42" s="20"/>
      <c r="K42" s="65"/>
      <c r="L42" s="53">
        <f>'Monthly Spending Plan Summary'!L42</f>
        <v>0</v>
      </c>
      <c r="M42" s="214"/>
      <c r="N42" s="50"/>
      <c r="O42" s="214"/>
      <c r="P42" s="50"/>
      <c r="Q42" s="214"/>
      <c r="R42" s="50"/>
      <c r="S42" s="214"/>
      <c r="T42" s="50"/>
      <c r="U42" s="214"/>
      <c r="V42" s="50"/>
      <c r="W42" s="214"/>
      <c r="X42" s="53">
        <f t="shared" si="0"/>
        <v>0</v>
      </c>
      <c r="Y42" s="214"/>
      <c r="Z42" s="79">
        <f t="shared" si="3"/>
        <v>0</v>
      </c>
    </row>
    <row r="43" spans="2:26" ht="16.5">
      <c r="B43" s="183"/>
      <c r="C43" s="344" t="str">
        <f>'Monthly Spending Plan Summary'!C43</f>
        <v>Child care</v>
      </c>
      <c r="D43" s="20"/>
      <c r="E43" s="20"/>
      <c r="F43" s="20"/>
      <c r="G43" s="20"/>
      <c r="H43" s="20"/>
      <c r="I43" s="20"/>
      <c r="J43" s="20"/>
      <c r="K43" s="65"/>
      <c r="L43" s="53">
        <f>'Monthly Spending Plan Summary'!L43</f>
        <v>0</v>
      </c>
      <c r="M43" s="214"/>
      <c r="N43" s="50"/>
      <c r="O43" s="214"/>
      <c r="P43" s="50"/>
      <c r="Q43" s="214"/>
      <c r="R43" s="50"/>
      <c r="S43" s="214"/>
      <c r="T43" s="50"/>
      <c r="U43" s="214"/>
      <c r="V43" s="50"/>
      <c r="W43" s="214"/>
      <c r="X43" s="53">
        <f t="shared" si="0"/>
        <v>0</v>
      </c>
      <c r="Y43" s="214"/>
      <c r="Z43" s="79">
        <f t="shared" si="3"/>
        <v>0</v>
      </c>
    </row>
    <row r="44" spans="2:26" ht="16.5">
      <c r="B44" s="183"/>
      <c r="C44" s="344" t="str">
        <f>'Monthly Spending Plan Summary'!C44</f>
        <v>Diapers/formula</v>
      </c>
      <c r="D44" s="20"/>
      <c r="E44" s="20"/>
      <c r="F44" s="20"/>
      <c r="G44" s="20"/>
      <c r="H44" s="20"/>
      <c r="I44" s="20"/>
      <c r="J44" s="20"/>
      <c r="K44" s="65"/>
      <c r="L44" s="53">
        <f>'Monthly Spending Plan Summary'!L44</f>
        <v>0</v>
      </c>
      <c r="M44" s="214"/>
      <c r="N44" s="50"/>
      <c r="O44" s="214"/>
      <c r="P44" s="50"/>
      <c r="Q44" s="214"/>
      <c r="R44" s="50"/>
      <c r="S44" s="214"/>
      <c r="T44" s="50"/>
      <c r="U44" s="214"/>
      <c r="V44" s="50"/>
      <c r="W44" s="214"/>
      <c r="X44" s="53">
        <f t="shared" si="0"/>
        <v>0</v>
      </c>
      <c r="Y44" s="214"/>
      <c r="Z44" s="79">
        <f t="shared" si="3"/>
        <v>0</v>
      </c>
    </row>
    <row r="45" spans="2:26" ht="16.5">
      <c r="B45" s="183"/>
      <c r="C45" s="344" t="str">
        <f>'Monthly Spending Plan Summary'!C45</f>
        <v>Other (click here)</v>
      </c>
      <c r="D45" s="20"/>
      <c r="E45" s="20"/>
      <c r="F45" s="20"/>
      <c r="G45" s="20"/>
      <c r="H45" s="20"/>
      <c r="I45" s="20"/>
      <c r="J45" s="20"/>
      <c r="K45" s="65"/>
      <c r="L45" s="53">
        <f>'Monthly Spending Plan Summary'!L45</f>
        <v>0</v>
      </c>
      <c r="M45" s="214"/>
      <c r="N45" s="50"/>
      <c r="O45" s="214"/>
      <c r="P45" s="50"/>
      <c r="Q45" s="214"/>
      <c r="R45" s="50"/>
      <c r="S45" s="214"/>
      <c r="T45" s="50"/>
      <c r="U45" s="214"/>
      <c r="V45" s="50"/>
      <c r="W45" s="214"/>
      <c r="X45" s="53">
        <f t="shared" si="0"/>
        <v>0</v>
      </c>
      <c r="Y45" s="214"/>
      <c r="Z45" s="79">
        <f t="shared" si="3"/>
        <v>0</v>
      </c>
    </row>
    <row r="46" spans="2:26" ht="16.5">
      <c r="B46" s="167"/>
      <c r="C46" s="344" t="str">
        <f>'Monthly Spending Plan Summary'!C46</f>
        <v>Other (click here)</v>
      </c>
      <c r="D46" s="276"/>
      <c r="E46" s="276"/>
      <c r="F46" s="276"/>
      <c r="G46" s="276"/>
      <c r="H46" s="276"/>
      <c r="I46" s="276"/>
      <c r="J46" s="20"/>
      <c r="K46" s="65"/>
      <c r="L46" s="222">
        <f>'Monthly Spending Plan Summary'!L46</f>
        <v>0</v>
      </c>
      <c r="M46" s="214"/>
      <c r="N46" s="51"/>
      <c r="O46" s="214"/>
      <c r="P46" s="51"/>
      <c r="Q46" s="214"/>
      <c r="R46" s="51"/>
      <c r="S46" s="214"/>
      <c r="T46" s="51"/>
      <c r="U46" s="214"/>
      <c r="V46" s="51"/>
      <c r="W46" s="214"/>
      <c r="X46" s="222">
        <f t="shared" si="0"/>
        <v>0</v>
      </c>
      <c r="Y46" s="214"/>
      <c r="Z46" s="223">
        <f t="shared" si="3"/>
        <v>0</v>
      </c>
    </row>
    <row r="47" spans="2:26" s="216" customFormat="1" ht="14.25">
      <c r="B47" s="349"/>
      <c r="C47" s="338" t="str">
        <f>'Monthly Spending Plan Summary'!C47</f>
        <v>  Subtotal</v>
      </c>
      <c r="D47" s="74"/>
      <c r="E47" s="74"/>
      <c r="F47" s="74"/>
      <c r="G47" s="74"/>
      <c r="H47" s="74"/>
      <c r="I47" s="74"/>
      <c r="J47" s="74"/>
      <c r="K47" s="104"/>
      <c r="L47" s="46">
        <f>'Monthly Spending Plan Summary'!L47</f>
        <v>0</v>
      </c>
      <c r="M47" s="215"/>
      <c r="N47" s="46">
        <f>SUM(N36:N46)</f>
        <v>0</v>
      </c>
      <c r="O47" s="215"/>
      <c r="P47" s="46">
        <f>SUM(P36:P46)</f>
        <v>0</v>
      </c>
      <c r="Q47" s="215"/>
      <c r="R47" s="46">
        <f>SUM(R36:R46)</f>
        <v>0</v>
      </c>
      <c r="S47" s="215"/>
      <c r="T47" s="46">
        <f>SUM(T36:T46)</f>
        <v>0</v>
      </c>
      <c r="U47" s="215"/>
      <c r="V47" s="46">
        <f>SUM(V36:V46)</f>
        <v>0</v>
      </c>
      <c r="W47" s="215"/>
      <c r="X47" s="46">
        <f t="shared" si="0"/>
        <v>0</v>
      </c>
      <c r="Y47" s="215"/>
      <c r="Z47" s="73">
        <f t="shared" si="3"/>
        <v>0</v>
      </c>
    </row>
    <row r="48" spans="3:26" s="4" customFormat="1" ht="7.5" customHeight="1">
      <c r="C48" s="87"/>
      <c r="D48" s="7"/>
      <c r="E48" s="7"/>
      <c r="F48" s="7"/>
      <c r="G48" s="7"/>
      <c r="H48" s="7"/>
      <c r="I48" s="7"/>
      <c r="J48" s="7"/>
      <c r="K48" s="224"/>
      <c r="L48" s="225"/>
      <c r="M48" s="214"/>
      <c r="N48" s="225"/>
      <c r="O48" s="214"/>
      <c r="P48" s="225"/>
      <c r="Q48" s="214"/>
      <c r="R48" s="225"/>
      <c r="S48" s="214"/>
      <c r="T48" s="225"/>
      <c r="U48" s="214"/>
      <c r="V48" s="225"/>
      <c r="W48" s="214"/>
      <c r="X48" s="225"/>
      <c r="Y48" s="214"/>
      <c r="Z48" s="225"/>
    </row>
    <row r="49" spans="2:26" s="221" customFormat="1" ht="30.75" customHeight="1">
      <c r="B49" s="347"/>
      <c r="C49" s="83" t="str">
        <f>'Monthly Spending Plan Summary'!O4</f>
        <v>Insurance Expense</v>
      </c>
      <c r="D49" s="83"/>
      <c r="E49" s="83"/>
      <c r="F49" s="83"/>
      <c r="G49" s="83"/>
      <c r="H49" s="83"/>
      <c r="I49" s="83"/>
      <c r="J49" s="83"/>
      <c r="K49" s="84">
        <f>'Monthly Spending Plan Summary'!W4</f>
        <v>0</v>
      </c>
      <c r="L49" s="264" t="s">
        <v>14</v>
      </c>
      <c r="M49" s="264"/>
      <c r="N49" s="264" t="s">
        <v>15</v>
      </c>
      <c r="O49" s="264"/>
      <c r="P49" s="264" t="s">
        <v>16</v>
      </c>
      <c r="Q49" s="264"/>
      <c r="R49" s="264" t="s">
        <v>17</v>
      </c>
      <c r="S49" s="264"/>
      <c r="T49" s="264" t="s">
        <v>18</v>
      </c>
      <c r="U49" s="264"/>
      <c r="V49" s="264" t="s">
        <v>19</v>
      </c>
      <c r="W49" s="265"/>
      <c r="X49" s="266" t="s">
        <v>128</v>
      </c>
      <c r="Y49" s="211"/>
      <c r="Z49" s="212" t="s">
        <v>129</v>
      </c>
    </row>
    <row r="50" spans="2:26" ht="16.5">
      <c r="B50" s="321"/>
      <c r="C50" s="344" t="str">
        <f>'Monthly Spending Plan Summary'!$O5</f>
        <v>Health/life/dental/vision premiums</v>
      </c>
      <c r="D50" s="20"/>
      <c r="E50" s="20"/>
      <c r="F50" s="20"/>
      <c r="G50" s="20"/>
      <c r="H50" s="20"/>
      <c r="I50" s="20"/>
      <c r="J50" s="20"/>
      <c r="K50" s="65"/>
      <c r="L50" s="45">
        <f>'Monthly Spending Plan Summary'!$X5</f>
        <v>0</v>
      </c>
      <c r="M50" s="214"/>
      <c r="N50" s="47"/>
      <c r="O50" s="214"/>
      <c r="P50" s="47"/>
      <c r="Q50" s="214"/>
      <c r="R50" s="47"/>
      <c r="S50" s="214"/>
      <c r="T50" s="47"/>
      <c r="U50" s="214"/>
      <c r="V50" s="47"/>
      <c r="W50" s="214"/>
      <c r="X50" s="45">
        <f t="shared" si="0"/>
        <v>0</v>
      </c>
      <c r="Y50" s="214"/>
      <c r="Z50" s="72">
        <f>L50-X50</f>
        <v>0</v>
      </c>
    </row>
    <row r="51" spans="2:26" ht="16.5">
      <c r="B51" s="167"/>
      <c r="C51" s="344" t="str">
        <f>'Monthly Spending Plan Summary'!$O6</f>
        <v>Other (click here)</v>
      </c>
      <c r="D51" s="276"/>
      <c r="E51" s="276"/>
      <c r="F51" s="276"/>
      <c r="G51" s="276"/>
      <c r="H51" s="276"/>
      <c r="I51" s="276"/>
      <c r="J51" s="20"/>
      <c r="K51" s="65">
        <f>'Monthly Spending Plan Summary'!W6</f>
        <v>0</v>
      </c>
      <c r="L51" s="222">
        <f>'Monthly Spending Plan Summary'!$X6</f>
        <v>0</v>
      </c>
      <c r="M51" s="214"/>
      <c r="N51" s="51"/>
      <c r="O51" s="214"/>
      <c r="P51" s="51"/>
      <c r="Q51" s="214"/>
      <c r="R51" s="51"/>
      <c r="S51" s="214"/>
      <c r="T51" s="51"/>
      <c r="U51" s="214"/>
      <c r="V51" s="51"/>
      <c r="W51" s="214"/>
      <c r="X51" s="222">
        <f t="shared" si="0"/>
        <v>0</v>
      </c>
      <c r="Y51" s="214"/>
      <c r="Z51" s="223">
        <f>L51-X51</f>
        <v>0</v>
      </c>
    </row>
    <row r="52" spans="2:26" s="216" customFormat="1" ht="14.25">
      <c r="B52" s="349"/>
      <c r="C52" s="338" t="str">
        <f>'Monthly Spending Plan Summary'!$O7</f>
        <v>  Subtotal</v>
      </c>
      <c r="D52" s="74"/>
      <c r="E52" s="74"/>
      <c r="F52" s="74"/>
      <c r="G52" s="74"/>
      <c r="H52" s="74"/>
      <c r="I52" s="74"/>
      <c r="J52" s="74"/>
      <c r="K52" s="104"/>
      <c r="L52" s="46">
        <f>'Monthly Spending Plan Summary'!$X7</f>
        <v>0</v>
      </c>
      <c r="M52" s="215"/>
      <c r="N52" s="46">
        <f>SUM(N50:N51)</f>
        <v>0</v>
      </c>
      <c r="O52" s="215"/>
      <c r="P52" s="46">
        <f>SUM(P50:P51)</f>
        <v>0</v>
      </c>
      <c r="Q52" s="215"/>
      <c r="R52" s="46">
        <f>SUM(R50:R51)</f>
        <v>0</v>
      </c>
      <c r="S52" s="215"/>
      <c r="T52" s="46">
        <f>SUM(T50:T51)</f>
        <v>0</v>
      </c>
      <c r="U52" s="215"/>
      <c r="V52" s="46">
        <f>SUM(V50:V51)</f>
        <v>0</v>
      </c>
      <c r="W52" s="215"/>
      <c r="X52" s="46">
        <f t="shared" si="0"/>
        <v>0</v>
      </c>
      <c r="Y52" s="215"/>
      <c r="Z52" s="73">
        <f>L52-X52</f>
        <v>0</v>
      </c>
    </row>
    <row r="53" spans="3:26" s="4" customFormat="1" ht="7.5" customHeight="1">
      <c r="C53" s="88"/>
      <c r="K53" s="65"/>
      <c r="L53" s="54"/>
      <c r="M53" s="214"/>
      <c r="N53" s="54"/>
      <c r="O53" s="214"/>
      <c r="P53" s="54"/>
      <c r="Q53" s="214"/>
      <c r="R53" s="54"/>
      <c r="S53" s="214"/>
      <c r="T53" s="54"/>
      <c r="U53" s="214"/>
      <c r="V53" s="54"/>
      <c r="W53" s="214"/>
      <c r="X53" s="54"/>
      <c r="Y53" s="214"/>
      <c r="Z53" s="54"/>
    </row>
    <row r="54" spans="2:26" s="221" customFormat="1" ht="30.75" customHeight="1">
      <c r="B54" s="347"/>
      <c r="C54" s="83" t="str">
        <f>'Monthly Spending Plan Summary'!$O9</f>
        <v>Other Expenses</v>
      </c>
      <c r="D54" s="83"/>
      <c r="E54" s="83"/>
      <c r="F54" s="83"/>
      <c r="G54" s="83"/>
      <c r="H54" s="83"/>
      <c r="I54" s="83"/>
      <c r="J54" s="83"/>
      <c r="K54" s="85">
        <f>'Monthly Spending Plan Summary'!W9</f>
        <v>0</v>
      </c>
      <c r="L54" s="264" t="s">
        <v>14</v>
      </c>
      <c r="M54" s="264"/>
      <c r="N54" s="264" t="s">
        <v>15</v>
      </c>
      <c r="O54" s="264"/>
      <c r="P54" s="264" t="s">
        <v>16</v>
      </c>
      <c r="Q54" s="264"/>
      <c r="R54" s="264" t="s">
        <v>17</v>
      </c>
      <c r="S54" s="264"/>
      <c r="T54" s="264" t="s">
        <v>18</v>
      </c>
      <c r="U54" s="264"/>
      <c r="V54" s="264" t="s">
        <v>19</v>
      </c>
      <c r="W54" s="265"/>
      <c r="X54" s="266" t="s">
        <v>128</v>
      </c>
      <c r="Y54" s="211"/>
      <c r="Z54" s="212" t="s">
        <v>129</v>
      </c>
    </row>
    <row r="55" spans="2:26" ht="16.5">
      <c r="B55" s="321"/>
      <c r="C55" s="344" t="str">
        <f>'Monthly Spending Plan Summary'!$O10</f>
        <v>Medical/dental/prescriptions</v>
      </c>
      <c r="D55" s="20"/>
      <c r="E55" s="20"/>
      <c r="F55" s="20"/>
      <c r="G55" s="20"/>
      <c r="H55" s="20"/>
      <c r="I55" s="20"/>
      <c r="J55" s="20"/>
      <c r="K55" s="65"/>
      <c r="L55" s="45">
        <f>'Monthly Spending Plan Summary'!$X10</f>
        <v>0</v>
      </c>
      <c r="M55" s="214"/>
      <c r="N55" s="47"/>
      <c r="O55" s="214"/>
      <c r="P55" s="47"/>
      <c r="Q55" s="214"/>
      <c r="R55" s="47"/>
      <c r="S55" s="214"/>
      <c r="T55" s="47"/>
      <c r="U55" s="214"/>
      <c r="V55" s="47"/>
      <c r="W55" s="214"/>
      <c r="X55" s="45">
        <f t="shared" si="0"/>
        <v>0</v>
      </c>
      <c r="Y55" s="214"/>
      <c r="Z55" s="72">
        <f aca="true" t="shared" si="4" ref="Z55:Z65">L55-X55</f>
        <v>0</v>
      </c>
    </row>
    <row r="56" spans="2:26" ht="16.5">
      <c r="B56" s="183"/>
      <c r="C56" s="344" t="str">
        <f>'Monthly Spending Plan Summary'!$O11</f>
        <v>Haircuts/personal care</v>
      </c>
      <c r="D56" s="20"/>
      <c r="E56" s="20"/>
      <c r="F56" s="20"/>
      <c r="G56" s="20"/>
      <c r="H56" s="20"/>
      <c r="I56" s="20"/>
      <c r="J56" s="20"/>
      <c r="K56" s="65">
        <f>'Monthly Spending Plan Summary'!W11</f>
        <v>0</v>
      </c>
      <c r="L56" s="53">
        <f>'Monthly Spending Plan Summary'!$X11</f>
        <v>0</v>
      </c>
      <c r="M56" s="214"/>
      <c r="N56" s="50"/>
      <c r="O56" s="214"/>
      <c r="P56" s="50"/>
      <c r="Q56" s="214"/>
      <c r="R56" s="50"/>
      <c r="S56" s="214"/>
      <c r="T56" s="50"/>
      <c r="U56" s="214"/>
      <c r="V56" s="50"/>
      <c r="W56" s="214"/>
      <c r="X56" s="53">
        <f t="shared" si="0"/>
        <v>0</v>
      </c>
      <c r="Y56" s="214"/>
      <c r="Z56" s="79">
        <f t="shared" si="4"/>
        <v>0</v>
      </c>
    </row>
    <row r="57" spans="2:26" ht="16.5">
      <c r="B57" s="183"/>
      <c r="C57" s="344" t="str">
        <f>'Monthly Spending Plan Summary'!$O12</f>
        <v>Club dues</v>
      </c>
      <c r="D57" s="20"/>
      <c r="E57" s="20"/>
      <c r="F57" s="20"/>
      <c r="G57" s="20"/>
      <c r="H57" s="20"/>
      <c r="I57" s="20"/>
      <c r="J57" s="20"/>
      <c r="K57" s="65">
        <f>'Monthly Spending Plan Summary'!W12</f>
        <v>0</v>
      </c>
      <c r="L57" s="53">
        <f>'Monthly Spending Plan Summary'!$X12</f>
        <v>0</v>
      </c>
      <c r="M57" s="214"/>
      <c r="N57" s="50"/>
      <c r="O57" s="214"/>
      <c r="P57" s="50"/>
      <c r="Q57" s="214"/>
      <c r="R57" s="50"/>
      <c r="S57" s="214"/>
      <c r="T57" s="50"/>
      <c r="U57" s="214"/>
      <c r="V57" s="50"/>
      <c r="W57" s="214"/>
      <c r="X57" s="53">
        <f aca="true" t="shared" si="5" ref="X57:X90">SUM(N57:V57)</f>
        <v>0</v>
      </c>
      <c r="Y57" s="214"/>
      <c r="Z57" s="79">
        <f t="shared" si="4"/>
        <v>0</v>
      </c>
    </row>
    <row r="58" spans="2:26" ht="16.5">
      <c r="B58" s="183"/>
      <c r="C58" s="344" t="str">
        <f>'Monthly Spending Plan Summary'!$O13</f>
        <v>Hobbies/sports/activities</v>
      </c>
      <c r="D58" s="20"/>
      <c r="E58" s="20"/>
      <c r="F58" s="20"/>
      <c r="G58" s="20"/>
      <c r="H58" s="20"/>
      <c r="I58" s="20"/>
      <c r="J58" s="20"/>
      <c r="K58" s="65">
        <f>'Monthly Spending Plan Summary'!W13</f>
        <v>0</v>
      </c>
      <c r="L58" s="53">
        <f>'Monthly Spending Plan Summary'!$X13</f>
        <v>0</v>
      </c>
      <c r="M58" s="214"/>
      <c r="N58" s="50"/>
      <c r="O58" s="214"/>
      <c r="P58" s="50"/>
      <c r="Q58" s="214"/>
      <c r="R58" s="50"/>
      <c r="S58" s="214"/>
      <c r="T58" s="50"/>
      <c r="U58" s="214"/>
      <c r="V58" s="50"/>
      <c r="W58" s="214"/>
      <c r="X58" s="53">
        <f t="shared" si="5"/>
        <v>0</v>
      </c>
      <c r="Y58" s="214"/>
      <c r="Z58" s="79">
        <f t="shared" si="4"/>
        <v>0</v>
      </c>
    </row>
    <row r="59" spans="2:26" ht="16.5">
      <c r="B59" s="183"/>
      <c r="C59" s="344" t="str">
        <f>'Monthly Spending Plan Summary'!$O14</f>
        <v>Education/books/publications</v>
      </c>
      <c r="D59" s="20"/>
      <c r="E59" s="20"/>
      <c r="F59" s="20"/>
      <c r="G59" s="20"/>
      <c r="H59" s="20"/>
      <c r="I59" s="20"/>
      <c r="J59" s="20"/>
      <c r="K59" s="67">
        <f>'Monthly Spending Plan Summary'!W14</f>
        <v>0</v>
      </c>
      <c r="L59" s="53">
        <f>'Monthly Spending Plan Summary'!$X14</f>
        <v>0</v>
      </c>
      <c r="M59" s="214"/>
      <c r="N59" s="50"/>
      <c r="O59" s="214"/>
      <c r="P59" s="50"/>
      <c r="Q59" s="214"/>
      <c r="R59" s="50"/>
      <c r="S59" s="214"/>
      <c r="T59" s="50"/>
      <c r="U59" s="214"/>
      <c r="V59" s="50"/>
      <c r="W59" s="214"/>
      <c r="X59" s="53">
        <f t="shared" si="5"/>
        <v>0</v>
      </c>
      <c r="Y59" s="214"/>
      <c r="Z59" s="79">
        <f t="shared" si="4"/>
        <v>0</v>
      </c>
    </row>
    <row r="60" spans="2:26" ht="16.5">
      <c r="B60" s="183"/>
      <c r="C60" s="344" t="str">
        <f>'Monthly Spending Plan Summary'!$O15</f>
        <v>Cell phone</v>
      </c>
      <c r="D60" s="20"/>
      <c r="E60" s="20"/>
      <c r="F60" s="20"/>
      <c r="G60" s="20"/>
      <c r="H60" s="20"/>
      <c r="I60" s="20"/>
      <c r="J60" s="20"/>
      <c r="K60" s="67">
        <f>'Monthly Spending Plan Summary'!W15</f>
        <v>0</v>
      </c>
      <c r="L60" s="53">
        <f>'Monthly Spending Plan Summary'!$X15</f>
        <v>0</v>
      </c>
      <c r="M60" s="214"/>
      <c r="N60" s="50"/>
      <c r="O60" s="214"/>
      <c r="P60" s="50"/>
      <c r="Q60" s="214"/>
      <c r="R60" s="50"/>
      <c r="S60" s="214"/>
      <c r="T60" s="50"/>
      <c r="U60" s="214"/>
      <c r="V60" s="50"/>
      <c r="W60" s="214"/>
      <c r="X60" s="53">
        <f t="shared" si="5"/>
        <v>0</v>
      </c>
      <c r="Y60" s="214"/>
      <c r="Z60" s="79">
        <f t="shared" si="4"/>
        <v>0</v>
      </c>
    </row>
    <row r="61" spans="2:26" ht="16.5">
      <c r="B61" s="183"/>
      <c r="C61" s="344" t="str">
        <f>'Monthly Spending Plan Summary'!$O16</f>
        <v>Drycleaning</v>
      </c>
      <c r="D61" s="20"/>
      <c r="E61" s="20"/>
      <c r="F61" s="20"/>
      <c r="G61" s="20"/>
      <c r="H61" s="20"/>
      <c r="I61" s="20"/>
      <c r="J61" s="20"/>
      <c r="K61" s="67">
        <f>'Monthly Spending Plan Summary'!W16</f>
        <v>0</v>
      </c>
      <c r="L61" s="53">
        <f>'Monthly Spending Plan Summary'!$X16</f>
        <v>0</v>
      </c>
      <c r="M61" s="214"/>
      <c r="N61" s="50"/>
      <c r="O61" s="214"/>
      <c r="P61" s="50"/>
      <c r="Q61" s="214"/>
      <c r="R61" s="50"/>
      <c r="S61" s="214"/>
      <c r="T61" s="50"/>
      <c r="U61" s="214"/>
      <c r="V61" s="50"/>
      <c r="W61" s="214"/>
      <c r="X61" s="53">
        <f t="shared" si="5"/>
        <v>0</v>
      </c>
      <c r="Y61" s="214"/>
      <c r="Z61" s="79">
        <f t="shared" si="4"/>
        <v>0</v>
      </c>
    </row>
    <row r="62" spans="2:26" ht="16.5">
      <c r="B62" s="183"/>
      <c r="C62" s="344" t="str">
        <f>'Monthly Spending Plan Summary'!$O17</f>
        <v>Pet food/grooming/boarding/vet</v>
      </c>
      <c r="D62" s="20"/>
      <c r="E62" s="20"/>
      <c r="F62" s="20"/>
      <c r="G62" s="20"/>
      <c r="H62" s="20"/>
      <c r="I62" s="20"/>
      <c r="J62" s="20"/>
      <c r="K62" s="67">
        <f>'Monthly Spending Plan Summary'!W17</f>
        <v>0</v>
      </c>
      <c r="L62" s="53">
        <f>'Monthly Spending Plan Summary'!$X17</f>
        <v>0</v>
      </c>
      <c r="M62" s="214"/>
      <c r="N62" s="50"/>
      <c r="O62" s="214"/>
      <c r="P62" s="50"/>
      <c r="Q62" s="214"/>
      <c r="R62" s="50"/>
      <c r="S62" s="214"/>
      <c r="T62" s="50"/>
      <c r="U62" s="214"/>
      <c r="V62" s="50"/>
      <c r="W62" s="214"/>
      <c r="X62" s="53">
        <f t="shared" si="5"/>
        <v>0</v>
      </c>
      <c r="Y62" s="214"/>
      <c r="Z62" s="79">
        <f t="shared" si="4"/>
        <v>0</v>
      </c>
    </row>
    <row r="63" spans="2:26" ht="16.5">
      <c r="B63" s="183"/>
      <c r="C63" s="344" t="str">
        <f>'Monthly Spending Plan Summary'!$O18</f>
        <v>Other (click here)</v>
      </c>
      <c r="D63" s="20"/>
      <c r="E63" s="20"/>
      <c r="F63" s="20"/>
      <c r="G63" s="20"/>
      <c r="H63" s="20"/>
      <c r="I63" s="20"/>
      <c r="J63" s="20"/>
      <c r="K63" s="67">
        <f>'Monthly Spending Plan Summary'!W18</f>
        <v>0</v>
      </c>
      <c r="L63" s="53">
        <f>'Monthly Spending Plan Summary'!$X18</f>
        <v>0</v>
      </c>
      <c r="M63" s="214"/>
      <c r="N63" s="50"/>
      <c r="O63" s="214"/>
      <c r="P63" s="50"/>
      <c r="Q63" s="214"/>
      <c r="R63" s="50"/>
      <c r="S63" s="214"/>
      <c r="T63" s="50"/>
      <c r="U63" s="214"/>
      <c r="V63" s="50"/>
      <c r="W63" s="214"/>
      <c r="X63" s="53">
        <f t="shared" si="5"/>
        <v>0</v>
      </c>
      <c r="Y63" s="214"/>
      <c r="Z63" s="79">
        <f t="shared" si="4"/>
        <v>0</v>
      </c>
    </row>
    <row r="64" spans="2:26" ht="16.5">
      <c r="B64" s="167"/>
      <c r="C64" s="344" t="str">
        <f>'Monthly Spending Plan Summary'!$O19</f>
        <v>Other (click here)</v>
      </c>
      <c r="D64" s="276"/>
      <c r="E64" s="276"/>
      <c r="F64" s="276"/>
      <c r="G64" s="276"/>
      <c r="H64" s="276"/>
      <c r="I64" s="276"/>
      <c r="J64" s="20"/>
      <c r="K64" s="65">
        <f>'Monthly Spending Plan Summary'!W19</f>
        <v>0</v>
      </c>
      <c r="L64" s="222">
        <f>'Monthly Spending Plan Summary'!$X19</f>
        <v>0</v>
      </c>
      <c r="M64" s="214"/>
      <c r="N64" s="51"/>
      <c r="O64" s="214"/>
      <c r="P64" s="51"/>
      <c r="Q64" s="214"/>
      <c r="R64" s="51"/>
      <c r="S64" s="214"/>
      <c r="T64" s="51"/>
      <c r="U64" s="214"/>
      <c r="V64" s="51"/>
      <c r="W64" s="214"/>
      <c r="X64" s="222">
        <f t="shared" si="5"/>
        <v>0</v>
      </c>
      <c r="Y64" s="214"/>
      <c r="Z64" s="223">
        <f t="shared" si="4"/>
        <v>0</v>
      </c>
    </row>
    <row r="65" spans="2:26" s="216" customFormat="1" ht="14.25">
      <c r="B65" s="349"/>
      <c r="C65" s="338" t="str">
        <f>'Monthly Spending Plan Summary'!$O20</f>
        <v>  Subtotal</v>
      </c>
      <c r="D65" s="74"/>
      <c r="E65" s="74"/>
      <c r="F65" s="74"/>
      <c r="G65" s="74"/>
      <c r="H65" s="74"/>
      <c r="I65" s="74"/>
      <c r="J65" s="74"/>
      <c r="K65" s="104"/>
      <c r="L65" s="46">
        <f>'Monthly Spending Plan Summary'!$X20</f>
        <v>0</v>
      </c>
      <c r="M65" s="215"/>
      <c r="N65" s="46">
        <f>SUM(N55:N64)</f>
        <v>0</v>
      </c>
      <c r="O65" s="215"/>
      <c r="P65" s="46">
        <f>SUM(P55:P64)</f>
        <v>0</v>
      </c>
      <c r="Q65" s="215"/>
      <c r="R65" s="46">
        <f>SUM(R55:R64)</f>
        <v>0</v>
      </c>
      <c r="S65" s="215"/>
      <c r="T65" s="46">
        <f>SUM(T55:T64)</f>
        <v>0</v>
      </c>
      <c r="U65" s="215"/>
      <c r="V65" s="46">
        <f>SUM(V55:V64)</f>
        <v>0</v>
      </c>
      <c r="W65" s="215"/>
      <c r="X65" s="46">
        <f>SUM(N65:V65)</f>
        <v>0</v>
      </c>
      <c r="Y65" s="215"/>
      <c r="Z65" s="73">
        <f t="shared" si="4"/>
        <v>0</v>
      </c>
    </row>
    <row r="66" spans="3:26" s="4" customFormat="1" ht="7.5" customHeight="1">
      <c r="C66" s="87"/>
      <c r="D66" s="11"/>
      <c r="E66" s="11"/>
      <c r="F66" s="11"/>
      <c r="G66" s="11"/>
      <c r="H66" s="11"/>
      <c r="I66" s="11"/>
      <c r="J66" s="11"/>
      <c r="K66" s="66"/>
      <c r="L66" s="49"/>
      <c r="M66" s="214"/>
      <c r="N66" s="49"/>
      <c r="O66" s="214"/>
      <c r="P66" s="49"/>
      <c r="Q66" s="214"/>
      <c r="R66" s="49"/>
      <c r="S66" s="214"/>
      <c r="T66" s="49"/>
      <c r="U66" s="214"/>
      <c r="V66" s="49"/>
      <c r="W66" s="214"/>
      <c r="X66" s="49"/>
      <c r="Y66" s="214"/>
      <c r="Z66" s="49"/>
    </row>
    <row r="67" spans="2:26" s="221" customFormat="1" ht="30.75" customHeight="1">
      <c r="B67" s="347"/>
      <c r="C67" s="83" t="str">
        <f>'Monthly Spending Plan Summary'!$O22</f>
        <v>Accumulated Expenses</v>
      </c>
      <c r="D67" s="86"/>
      <c r="E67" s="86"/>
      <c r="F67" s="86"/>
      <c r="G67" s="86"/>
      <c r="H67" s="86"/>
      <c r="I67" s="86"/>
      <c r="J67" s="86"/>
      <c r="K67" s="84">
        <f>'Monthly Spending Plan Summary'!W22</f>
        <v>0</v>
      </c>
      <c r="L67" s="264" t="s">
        <v>14</v>
      </c>
      <c r="M67" s="264"/>
      <c r="N67" s="264" t="s">
        <v>15</v>
      </c>
      <c r="O67" s="264"/>
      <c r="P67" s="264" t="s">
        <v>16</v>
      </c>
      <c r="Q67" s="264"/>
      <c r="R67" s="264" t="s">
        <v>17</v>
      </c>
      <c r="S67" s="264"/>
      <c r="T67" s="264" t="s">
        <v>18</v>
      </c>
      <c r="U67" s="264"/>
      <c r="V67" s="264" t="s">
        <v>19</v>
      </c>
      <c r="W67" s="265"/>
      <c r="X67" s="266" t="s">
        <v>128</v>
      </c>
      <c r="Y67" s="211"/>
      <c r="Z67" s="212" t="s">
        <v>129</v>
      </c>
    </row>
    <row r="68" spans="2:26" ht="16.5">
      <c r="B68" s="321"/>
      <c r="C68" s="344" t="str">
        <f>'Monthly Spending Plan Summary'!$O23</f>
        <v>Gifts (see Gift Worksheet)</v>
      </c>
      <c r="D68" s="20"/>
      <c r="E68" s="20"/>
      <c r="F68" s="20"/>
      <c r="G68" s="20"/>
      <c r="H68" s="20"/>
      <c r="I68" s="20"/>
      <c r="J68" s="20"/>
      <c r="K68" s="65"/>
      <c r="L68" s="45">
        <f>'Monthly Spending Plan Summary'!$X23</f>
        <v>0</v>
      </c>
      <c r="M68" s="214"/>
      <c r="N68" s="47"/>
      <c r="O68" s="214"/>
      <c r="P68" s="47"/>
      <c r="Q68" s="214"/>
      <c r="R68" s="47"/>
      <c r="S68" s="214"/>
      <c r="T68" s="47"/>
      <c r="U68" s="214"/>
      <c r="V68" s="47"/>
      <c r="W68" s="214"/>
      <c r="X68" s="45">
        <f t="shared" si="5"/>
        <v>0</v>
      </c>
      <c r="Y68" s="214"/>
      <c r="Z68" s="72">
        <f aca="true" t="shared" si="6" ref="Z68:Z80">L68-X68</f>
        <v>0</v>
      </c>
    </row>
    <row r="69" spans="2:26" ht="16.5">
      <c r="B69" s="183"/>
      <c r="C69" s="344" t="str">
        <f>'Monthly Spending Plan Summary'!$O24</f>
        <v>Christmas (see Gift Worksheet)</v>
      </c>
      <c r="D69" s="20"/>
      <c r="E69" s="20"/>
      <c r="F69" s="20"/>
      <c r="G69" s="20"/>
      <c r="H69" s="20"/>
      <c r="I69" s="20"/>
      <c r="J69" s="20"/>
      <c r="K69" s="67">
        <f>'Monthly Spending Plan Summary'!W24</f>
        <v>0</v>
      </c>
      <c r="L69" s="53">
        <f>'Monthly Spending Plan Summary'!$X24</f>
        <v>0</v>
      </c>
      <c r="M69" s="214"/>
      <c r="N69" s="50"/>
      <c r="O69" s="214"/>
      <c r="P69" s="50"/>
      <c r="Q69" s="214"/>
      <c r="R69" s="50"/>
      <c r="S69" s="214"/>
      <c r="T69" s="50"/>
      <c r="U69" s="214"/>
      <c r="V69" s="50"/>
      <c r="W69" s="214"/>
      <c r="X69" s="53">
        <f t="shared" si="5"/>
        <v>0</v>
      </c>
      <c r="Y69" s="214"/>
      <c r="Z69" s="79">
        <f t="shared" si="6"/>
        <v>0</v>
      </c>
    </row>
    <row r="70" spans="2:26" ht="16.5">
      <c r="B70" s="183"/>
      <c r="C70" s="344" t="str">
        <f>'Monthly Spending Plan Summary'!$O25</f>
        <v>Vacations</v>
      </c>
      <c r="D70" s="20"/>
      <c r="E70" s="20"/>
      <c r="F70" s="20"/>
      <c r="G70" s="20"/>
      <c r="H70" s="20"/>
      <c r="I70" s="20"/>
      <c r="J70" s="20"/>
      <c r="K70" s="65">
        <f>'Monthly Spending Plan Summary'!W25</f>
        <v>0</v>
      </c>
      <c r="L70" s="45">
        <f>'Monthly Spending Plan Summary'!$X25</f>
        <v>0</v>
      </c>
      <c r="M70" s="214"/>
      <c r="N70" s="47"/>
      <c r="O70" s="214"/>
      <c r="P70" s="47"/>
      <c r="Q70" s="214"/>
      <c r="R70" s="47"/>
      <c r="S70" s="214"/>
      <c r="T70" s="47"/>
      <c r="U70" s="214"/>
      <c r="V70" s="47"/>
      <c r="W70" s="214"/>
      <c r="X70" s="45">
        <f t="shared" si="5"/>
        <v>0</v>
      </c>
      <c r="Y70" s="214"/>
      <c r="Z70" s="72">
        <f t="shared" si="6"/>
        <v>0</v>
      </c>
    </row>
    <row r="71" spans="2:26" ht="16.5">
      <c r="B71" s="183"/>
      <c r="C71" s="344" t="str">
        <f>'Monthly Spending Plan Summary'!$O26</f>
        <v>Clothing - adult/children</v>
      </c>
      <c r="D71" s="20"/>
      <c r="E71" s="20"/>
      <c r="F71" s="20"/>
      <c r="G71" s="20"/>
      <c r="H71" s="20"/>
      <c r="I71" s="20"/>
      <c r="J71" s="20"/>
      <c r="K71" s="67">
        <f>'Monthly Spending Plan Summary'!W26</f>
        <v>0</v>
      </c>
      <c r="L71" s="53">
        <f>'Monthly Spending Plan Summary'!$X26</f>
        <v>0</v>
      </c>
      <c r="M71" s="214"/>
      <c r="N71" s="50"/>
      <c r="O71" s="214"/>
      <c r="P71" s="50"/>
      <c r="Q71" s="214"/>
      <c r="R71" s="50"/>
      <c r="S71" s="214"/>
      <c r="T71" s="50"/>
      <c r="U71" s="214"/>
      <c r="V71" s="50"/>
      <c r="W71" s="214"/>
      <c r="X71" s="53">
        <f t="shared" si="5"/>
        <v>0</v>
      </c>
      <c r="Y71" s="214"/>
      <c r="Z71" s="79">
        <f t="shared" si="6"/>
        <v>0</v>
      </c>
    </row>
    <row r="72" spans="2:26" ht="16.5">
      <c r="B72" s="183"/>
      <c r="C72" s="344" t="str">
        <f>'Monthly Spending Plan Summary'!$O27</f>
        <v>Home property taxes</v>
      </c>
      <c r="D72" s="20"/>
      <c r="E72" s="20"/>
      <c r="F72" s="20"/>
      <c r="G72" s="20"/>
      <c r="H72" s="20"/>
      <c r="I72" s="20"/>
      <c r="J72" s="20"/>
      <c r="K72" s="65">
        <f>'Monthly Spending Plan Summary'!W27</f>
        <v>0</v>
      </c>
      <c r="L72" s="45">
        <f>'Monthly Spending Plan Summary'!$X27</f>
        <v>0</v>
      </c>
      <c r="M72" s="214"/>
      <c r="N72" s="47"/>
      <c r="O72" s="214"/>
      <c r="P72" s="47"/>
      <c r="Q72" s="214"/>
      <c r="R72" s="47"/>
      <c r="S72" s="214"/>
      <c r="T72" s="47"/>
      <c r="U72" s="214"/>
      <c r="V72" s="47"/>
      <c r="W72" s="214"/>
      <c r="X72" s="45">
        <f t="shared" si="5"/>
        <v>0</v>
      </c>
      <c r="Y72" s="214"/>
      <c r="Z72" s="72">
        <f t="shared" si="6"/>
        <v>0</v>
      </c>
    </row>
    <row r="73" spans="2:26" ht="16.5">
      <c r="B73" s="183"/>
      <c r="C73" s="344" t="str">
        <f>'Monthly Spending Plan Summary'!$O28</f>
        <v>Home liability insurance</v>
      </c>
      <c r="D73" s="20"/>
      <c r="E73" s="20"/>
      <c r="F73" s="20"/>
      <c r="G73" s="20"/>
      <c r="H73" s="20"/>
      <c r="I73" s="20"/>
      <c r="J73" s="20"/>
      <c r="K73" s="67">
        <f>'Monthly Spending Plan Summary'!W28</f>
        <v>0</v>
      </c>
      <c r="L73" s="53">
        <f>'Monthly Spending Plan Summary'!$X28</f>
        <v>0</v>
      </c>
      <c r="M73" s="214"/>
      <c r="N73" s="50"/>
      <c r="O73" s="214"/>
      <c r="P73" s="50"/>
      <c r="Q73" s="214"/>
      <c r="R73" s="50"/>
      <c r="S73" s="214"/>
      <c r="T73" s="50"/>
      <c r="U73" s="214"/>
      <c r="V73" s="50"/>
      <c r="W73" s="214"/>
      <c r="X73" s="53">
        <f t="shared" si="5"/>
        <v>0</v>
      </c>
      <c r="Y73" s="214"/>
      <c r="Z73" s="79">
        <f t="shared" si="6"/>
        <v>0</v>
      </c>
    </row>
    <row r="74" spans="2:26" ht="16.5">
      <c r="B74" s="183"/>
      <c r="C74" s="344" t="str">
        <f>'Monthly Spending Plan Summary'!$O29</f>
        <v>Homeowner's association fees</v>
      </c>
      <c r="D74" s="20"/>
      <c r="E74" s="20"/>
      <c r="F74" s="20"/>
      <c r="G74" s="20"/>
      <c r="H74" s="20"/>
      <c r="I74" s="20"/>
      <c r="J74" s="20"/>
      <c r="K74" s="67">
        <f>'Monthly Spending Plan Summary'!W29</f>
        <v>0</v>
      </c>
      <c r="L74" s="53">
        <f>'Monthly Spending Plan Summary'!$X29</f>
        <v>0</v>
      </c>
      <c r="M74" s="214"/>
      <c r="N74" s="50"/>
      <c r="O74" s="214"/>
      <c r="P74" s="50"/>
      <c r="Q74" s="214"/>
      <c r="R74" s="50"/>
      <c r="S74" s="214"/>
      <c r="T74" s="50"/>
      <c r="U74" s="214"/>
      <c r="V74" s="50"/>
      <c r="W74" s="214"/>
      <c r="X74" s="53">
        <f t="shared" si="5"/>
        <v>0</v>
      </c>
      <c r="Y74" s="214"/>
      <c r="Z74" s="79">
        <f t="shared" si="6"/>
        <v>0</v>
      </c>
    </row>
    <row r="75" spans="2:26" ht="16.5">
      <c r="B75" s="183"/>
      <c r="C75" s="344" t="str">
        <f>'Monthly Spending Plan Summary'!$O30</f>
        <v>Household repairs/maintenance</v>
      </c>
      <c r="D75" s="20"/>
      <c r="E75" s="20"/>
      <c r="F75" s="20"/>
      <c r="G75" s="20"/>
      <c r="H75" s="20"/>
      <c r="I75" s="20"/>
      <c r="J75" s="20"/>
      <c r="K75" s="67">
        <f>'Monthly Spending Plan Summary'!W30</f>
        <v>0</v>
      </c>
      <c r="L75" s="53">
        <f>'Monthly Spending Plan Summary'!$X30</f>
        <v>0</v>
      </c>
      <c r="M75" s="214"/>
      <c r="N75" s="50"/>
      <c r="O75" s="214"/>
      <c r="P75" s="50"/>
      <c r="Q75" s="214"/>
      <c r="R75" s="50"/>
      <c r="S75" s="214"/>
      <c r="T75" s="50"/>
      <c r="U75" s="214"/>
      <c r="V75" s="50"/>
      <c r="W75" s="214"/>
      <c r="X75" s="53">
        <f t="shared" si="5"/>
        <v>0</v>
      </c>
      <c r="Y75" s="214"/>
      <c r="Z75" s="79">
        <f t="shared" si="6"/>
        <v>0</v>
      </c>
    </row>
    <row r="76" spans="2:26" ht="16.5">
      <c r="B76" s="183"/>
      <c r="C76" s="344" t="str">
        <f>'Monthly Spending Plan Summary'!$O31</f>
        <v>Auto repairs/tires</v>
      </c>
      <c r="D76" s="20"/>
      <c r="E76" s="20"/>
      <c r="F76" s="20"/>
      <c r="G76" s="20"/>
      <c r="H76" s="20"/>
      <c r="I76" s="20"/>
      <c r="J76" s="20"/>
      <c r="K76" s="67">
        <f>'Monthly Spending Plan Summary'!W31</f>
        <v>0</v>
      </c>
      <c r="L76" s="53">
        <f>'Monthly Spending Plan Summary'!$X31</f>
        <v>0</v>
      </c>
      <c r="M76" s="214"/>
      <c r="N76" s="50"/>
      <c r="O76" s="214"/>
      <c r="P76" s="50"/>
      <c r="Q76" s="214"/>
      <c r="R76" s="50"/>
      <c r="S76" s="214"/>
      <c r="T76" s="50"/>
      <c r="U76" s="214"/>
      <c r="V76" s="50"/>
      <c r="W76" s="214"/>
      <c r="X76" s="53">
        <f t="shared" si="5"/>
        <v>0</v>
      </c>
      <c r="Y76" s="214"/>
      <c r="Z76" s="79">
        <f t="shared" si="6"/>
        <v>0</v>
      </c>
    </row>
    <row r="77" spans="2:26" ht="16.5">
      <c r="B77" s="183"/>
      <c r="C77" s="344" t="str">
        <f>'Monthly Spending Plan Summary'!$O32</f>
        <v>Tags/license</v>
      </c>
      <c r="D77" s="20"/>
      <c r="E77" s="20"/>
      <c r="F77" s="20"/>
      <c r="G77" s="20"/>
      <c r="H77" s="20"/>
      <c r="I77" s="20"/>
      <c r="J77" s="20"/>
      <c r="K77" s="67">
        <f>'Monthly Spending Plan Summary'!W32</f>
        <v>0</v>
      </c>
      <c r="L77" s="53">
        <f>'Monthly Spending Plan Summary'!$X32</f>
        <v>0</v>
      </c>
      <c r="M77" s="214"/>
      <c r="N77" s="50"/>
      <c r="O77" s="214"/>
      <c r="P77" s="50"/>
      <c r="Q77" s="214"/>
      <c r="R77" s="50"/>
      <c r="S77" s="214"/>
      <c r="T77" s="50"/>
      <c r="U77" s="214"/>
      <c r="V77" s="50"/>
      <c r="W77" s="214"/>
      <c r="X77" s="53">
        <f t="shared" si="5"/>
        <v>0</v>
      </c>
      <c r="Y77" s="214"/>
      <c r="Z77" s="79">
        <f t="shared" si="6"/>
        <v>0</v>
      </c>
    </row>
    <row r="78" spans="2:26" ht="16.5">
      <c r="B78" s="183"/>
      <c r="C78" s="344" t="str">
        <f>'Monthly Spending Plan Summary'!$O33</f>
        <v>Other (click here)</v>
      </c>
      <c r="D78" s="20"/>
      <c r="E78" s="20"/>
      <c r="F78" s="20"/>
      <c r="G78" s="20"/>
      <c r="H78" s="20"/>
      <c r="I78" s="20"/>
      <c r="J78" s="20"/>
      <c r="K78" s="67">
        <f>'Monthly Spending Plan Summary'!W33</f>
        <v>0</v>
      </c>
      <c r="L78" s="53">
        <f>'Monthly Spending Plan Summary'!$X33</f>
        <v>0</v>
      </c>
      <c r="M78" s="214"/>
      <c r="N78" s="50"/>
      <c r="O78" s="214"/>
      <c r="P78" s="50"/>
      <c r="Q78" s="214"/>
      <c r="R78" s="50"/>
      <c r="S78" s="214"/>
      <c r="T78" s="50"/>
      <c r="U78" s="214"/>
      <c r="V78" s="50"/>
      <c r="W78" s="214"/>
      <c r="X78" s="53">
        <f t="shared" si="5"/>
        <v>0</v>
      </c>
      <c r="Y78" s="214"/>
      <c r="Z78" s="79">
        <f t="shared" si="6"/>
        <v>0</v>
      </c>
    </row>
    <row r="79" spans="2:26" ht="16.5">
      <c r="B79" s="167"/>
      <c r="C79" s="344" t="str">
        <f>'Monthly Spending Plan Summary'!$O34</f>
        <v>Other (click here)</v>
      </c>
      <c r="D79" s="276"/>
      <c r="E79" s="276"/>
      <c r="F79" s="276"/>
      <c r="G79" s="276"/>
      <c r="H79" s="276"/>
      <c r="I79" s="276"/>
      <c r="J79" s="20"/>
      <c r="K79" s="67">
        <f>'Monthly Spending Plan Summary'!W34</f>
        <v>0</v>
      </c>
      <c r="L79" s="222">
        <f>'Monthly Spending Plan Summary'!$X34</f>
        <v>0</v>
      </c>
      <c r="M79" s="214"/>
      <c r="N79" s="51"/>
      <c r="O79" s="214"/>
      <c r="P79" s="51"/>
      <c r="Q79" s="214"/>
      <c r="R79" s="51"/>
      <c r="S79" s="214"/>
      <c r="T79" s="51"/>
      <c r="U79" s="214"/>
      <c r="V79" s="51"/>
      <c r="W79" s="214"/>
      <c r="X79" s="222">
        <f t="shared" si="5"/>
        <v>0</v>
      </c>
      <c r="Y79" s="214"/>
      <c r="Z79" s="223">
        <f t="shared" si="6"/>
        <v>0</v>
      </c>
    </row>
    <row r="80" spans="2:26" s="216" customFormat="1" ht="14.25">
      <c r="B80" s="349"/>
      <c r="C80" s="338" t="str">
        <f>'Monthly Spending Plan Summary'!$O35</f>
        <v>  Subtotal</v>
      </c>
      <c r="D80" s="74"/>
      <c r="E80" s="74"/>
      <c r="F80" s="74"/>
      <c r="G80" s="74"/>
      <c r="H80" s="74"/>
      <c r="I80" s="74"/>
      <c r="J80" s="74"/>
      <c r="K80" s="104"/>
      <c r="L80" s="46">
        <f>'Monthly Spending Plan Summary'!$X35</f>
        <v>0</v>
      </c>
      <c r="M80" s="215"/>
      <c r="N80" s="46">
        <f>SUM(N68:N79)</f>
        <v>0</v>
      </c>
      <c r="O80" s="215"/>
      <c r="P80" s="46">
        <f>SUM(P68:P79)</f>
        <v>0</v>
      </c>
      <c r="Q80" s="215"/>
      <c r="R80" s="46">
        <f>SUM(R68:R79)</f>
        <v>0</v>
      </c>
      <c r="S80" s="215"/>
      <c r="T80" s="46">
        <f>SUM(T68:T79)</f>
        <v>0</v>
      </c>
      <c r="U80" s="215"/>
      <c r="V80" s="46">
        <f>SUM(V68:V79)</f>
        <v>0</v>
      </c>
      <c r="W80" s="215"/>
      <c r="X80" s="46">
        <f t="shared" si="5"/>
        <v>0</v>
      </c>
      <c r="Y80" s="215"/>
      <c r="Z80" s="73">
        <f t="shared" si="6"/>
        <v>0</v>
      </c>
    </row>
    <row r="81" spans="3:26" s="4" customFormat="1" ht="7.5" customHeight="1">
      <c r="C81" s="88"/>
      <c r="D81" s="10"/>
      <c r="E81" s="10"/>
      <c r="F81" s="10"/>
      <c r="G81" s="10"/>
      <c r="H81" s="10"/>
      <c r="I81" s="10"/>
      <c r="J81" s="10"/>
      <c r="K81" s="67"/>
      <c r="L81" s="54"/>
      <c r="M81" s="214"/>
      <c r="N81" s="54"/>
      <c r="O81" s="214"/>
      <c r="P81" s="54"/>
      <c r="Q81" s="214"/>
      <c r="R81" s="54"/>
      <c r="S81" s="214"/>
      <c r="T81" s="54"/>
      <c r="U81" s="214"/>
      <c r="V81" s="54"/>
      <c r="W81" s="214"/>
      <c r="X81" s="54"/>
      <c r="Y81" s="214"/>
      <c r="Z81" s="54"/>
    </row>
    <row r="82" spans="2:26" s="221" customFormat="1" ht="30.75" customHeight="1">
      <c r="B82" s="347"/>
      <c r="C82" s="83" t="str">
        <f>'Monthly Spending Plan Summary'!$O37</f>
        <v>Weekly Disposable Expenses</v>
      </c>
      <c r="D82" s="83"/>
      <c r="E82" s="83"/>
      <c r="F82" s="83"/>
      <c r="G82" s="83"/>
      <c r="H82" s="83"/>
      <c r="I82" s="83"/>
      <c r="J82" s="83"/>
      <c r="K82" s="85">
        <f>'Monthly Spending Plan Summary'!W37</f>
        <v>0</v>
      </c>
      <c r="L82" s="264" t="s">
        <v>14</v>
      </c>
      <c r="M82" s="264"/>
      <c r="N82" s="264" t="s">
        <v>15</v>
      </c>
      <c r="O82" s="264"/>
      <c r="P82" s="264" t="s">
        <v>16</v>
      </c>
      <c r="Q82" s="264"/>
      <c r="R82" s="264" t="s">
        <v>17</v>
      </c>
      <c r="S82" s="264"/>
      <c r="T82" s="264" t="s">
        <v>18</v>
      </c>
      <c r="U82" s="264"/>
      <c r="V82" s="264" t="s">
        <v>19</v>
      </c>
      <c r="W82" s="265"/>
      <c r="X82" s="266" t="s">
        <v>128</v>
      </c>
      <c r="Y82" s="211"/>
      <c r="Z82" s="212" t="s">
        <v>129</v>
      </c>
    </row>
    <row r="83" spans="2:26" ht="16.5">
      <c r="B83" s="321"/>
      <c r="C83" s="344" t="str">
        <f>'Monthly Spending Plan Summary'!$O38</f>
        <v>Groceries</v>
      </c>
      <c r="D83" s="20"/>
      <c r="E83" s="22"/>
      <c r="F83" s="20"/>
      <c r="G83" s="70" t="str">
        <f>'Monthly Spending Plan Summary'!$S38</f>
        <v>$</v>
      </c>
      <c r="H83" s="429">
        <f>SUM('Monthly Spending Plan Summary'!$T38:$U38)</f>
        <v>0</v>
      </c>
      <c r="I83" s="429"/>
      <c r="J83" s="71" t="str">
        <f>'Monthly Spending Plan Summary'!$V38</f>
        <v>/wk</v>
      </c>
      <c r="K83" s="65"/>
      <c r="L83" s="55">
        <f>'Monthly Spending Plan Summary'!$X38</f>
        <v>0</v>
      </c>
      <c r="M83" s="214"/>
      <c r="N83" s="47"/>
      <c r="O83" s="214"/>
      <c r="P83" s="47"/>
      <c r="Q83" s="214"/>
      <c r="R83" s="47"/>
      <c r="S83" s="214"/>
      <c r="T83" s="47"/>
      <c r="U83" s="214"/>
      <c r="V83" s="47"/>
      <c r="W83" s="214"/>
      <c r="X83" s="55">
        <f t="shared" si="5"/>
        <v>0</v>
      </c>
      <c r="Y83" s="214"/>
      <c r="Z83" s="80">
        <f aca="true" t="shared" si="7" ref="Z83:Z90">L83-X83</f>
        <v>0</v>
      </c>
    </row>
    <row r="84" spans="2:26" ht="16.5">
      <c r="B84" s="183"/>
      <c r="C84" s="344" t="str">
        <f>'Monthly Spending Plan Summary'!$O39</f>
        <v>Household items</v>
      </c>
      <c r="D84" s="20"/>
      <c r="E84" s="22"/>
      <c r="F84" s="20"/>
      <c r="G84" s="70"/>
      <c r="H84" s="430">
        <f>SUM('Monthly Spending Plan Summary'!$T39:$U39)</f>
        <v>0</v>
      </c>
      <c r="I84" s="430"/>
      <c r="J84" s="71" t="str">
        <f>'Monthly Spending Plan Summary'!$V39</f>
        <v>/wk</v>
      </c>
      <c r="K84" s="65">
        <f>'Monthly Spending Plan Summary'!W39</f>
        <v>0</v>
      </c>
      <c r="L84" s="56">
        <f>'Monthly Spending Plan Summary'!$X39</f>
        <v>0</v>
      </c>
      <c r="M84" s="214"/>
      <c r="N84" s="207"/>
      <c r="O84" s="214"/>
      <c r="P84" s="207"/>
      <c r="Q84" s="214"/>
      <c r="R84" s="207"/>
      <c r="S84" s="214"/>
      <c r="T84" s="207"/>
      <c r="U84" s="214"/>
      <c r="V84" s="207"/>
      <c r="W84" s="214"/>
      <c r="X84" s="56">
        <f t="shared" si="5"/>
        <v>0</v>
      </c>
      <c r="Y84" s="214"/>
      <c r="Z84" s="81">
        <f t="shared" si="7"/>
        <v>0</v>
      </c>
    </row>
    <row r="85" spans="2:26" ht="16.5">
      <c r="B85" s="183"/>
      <c r="C85" s="344" t="str">
        <f>'Monthly Spending Plan Summary'!$O40</f>
        <v>Meals out</v>
      </c>
      <c r="D85" s="20"/>
      <c r="E85" s="22"/>
      <c r="F85" s="20"/>
      <c r="G85" s="70"/>
      <c r="H85" s="430">
        <f>SUM('Monthly Spending Plan Summary'!$T40:$U40)</f>
        <v>0</v>
      </c>
      <c r="I85" s="430"/>
      <c r="J85" s="71" t="str">
        <f>'Monthly Spending Plan Summary'!$V40</f>
        <v>/wk</v>
      </c>
      <c r="K85" s="65">
        <f>'Monthly Spending Plan Summary'!W40</f>
        <v>0</v>
      </c>
      <c r="L85" s="56">
        <f>'Monthly Spending Plan Summary'!$X40</f>
        <v>0</v>
      </c>
      <c r="M85" s="214"/>
      <c r="N85" s="207"/>
      <c r="O85" s="214"/>
      <c r="P85" s="207"/>
      <c r="Q85" s="214"/>
      <c r="R85" s="207"/>
      <c r="S85" s="214"/>
      <c r="T85" s="207"/>
      <c r="U85" s="214"/>
      <c r="V85" s="207"/>
      <c r="W85" s="214"/>
      <c r="X85" s="56">
        <f t="shared" si="5"/>
        <v>0</v>
      </c>
      <c r="Y85" s="214"/>
      <c r="Z85" s="81">
        <f t="shared" si="7"/>
        <v>0</v>
      </c>
    </row>
    <row r="86" spans="2:26" ht="16.5">
      <c r="B86" s="183"/>
      <c r="C86" s="344" t="str">
        <f>'Monthly Spending Plan Summary'!$O41</f>
        <v>Entertainment</v>
      </c>
      <c r="D86" s="20"/>
      <c r="E86" s="22"/>
      <c r="F86" s="20"/>
      <c r="G86" s="70"/>
      <c r="H86" s="430">
        <f>SUM('Monthly Spending Plan Summary'!$T41:$U41)</f>
        <v>0</v>
      </c>
      <c r="I86" s="430"/>
      <c r="J86" s="71" t="str">
        <f>'Monthly Spending Plan Summary'!$V41</f>
        <v>/wk</v>
      </c>
      <c r="K86" s="65">
        <f>'Monthly Spending Plan Summary'!W41</f>
        <v>0</v>
      </c>
      <c r="L86" s="56">
        <f>'Monthly Spending Plan Summary'!$X41</f>
        <v>0</v>
      </c>
      <c r="M86" s="214"/>
      <c r="N86" s="207"/>
      <c r="O86" s="214"/>
      <c r="P86" s="207"/>
      <c r="Q86" s="214"/>
      <c r="R86" s="207"/>
      <c r="S86" s="214"/>
      <c r="T86" s="207"/>
      <c r="U86" s="214"/>
      <c r="V86" s="207"/>
      <c r="W86" s="214"/>
      <c r="X86" s="56">
        <f t="shared" si="5"/>
        <v>0</v>
      </c>
      <c r="Y86" s="214"/>
      <c r="Z86" s="81">
        <f t="shared" si="7"/>
        <v>0</v>
      </c>
    </row>
    <row r="87" spans="2:26" ht="16.5">
      <c r="B87" s="183"/>
      <c r="C87" s="344" t="str">
        <f>'Monthly Spending Plan Summary'!$O42</f>
        <v>Children's entertainment</v>
      </c>
      <c r="D87" s="20"/>
      <c r="E87" s="22"/>
      <c r="F87" s="20"/>
      <c r="G87" s="70"/>
      <c r="H87" s="430">
        <f>SUM('Monthly Spending Plan Summary'!$T42:$U42)</f>
        <v>0</v>
      </c>
      <c r="I87" s="430"/>
      <c r="J87" s="71" t="str">
        <f>'Monthly Spending Plan Summary'!$V42</f>
        <v>/wk</v>
      </c>
      <c r="K87" s="67">
        <f>'Monthly Spending Plan Summary'!W42</f>
        <v>0</v>
      </c>
      <c r="L87" s="56">
        <f>'Monthly Spending Plan Summary'!$X42</f>
        <v>0</v>
      </c>
      <c r="M87" s="214"/>
      <c r="N87" s="207"/>
      <c r="O87" s="214"/>
      <c r="P87" s="207"/>
      <c r="Q87" s="214"/>
      <c r="R87" s="207"/>
      <c r="S87" s="214"/>
      <c r="T87" s="207"/>
      <c r="U87" s="214"/>
      <c r="V87" s="207"/>
      <c r="W87" s="214"/>
      <c r="X87" s="56">
        <f t="shared" si="5"/>
        <v>0</v>
      </c>
      <c r="Y87" s="214"/>
      <c r="Z87" s="81">
        <f t="shared" si="7"/>
        <v>0</v>
      </c>
    </row>
    <row r="88" spans="2:26" ht="16.5">
      <c r="B88" s="183"/>
      <c r="C88" s="344" t="str">
        <f>'Monthly Spending Plan Summary'!$O43</f>
        <v>Other (click here)</v>
      </c>
      <c r="D88" s="20"/>
      <c r="E88" s="22"/>
      <c r="F88" s="20"/>
      <c r="G88" s="70"/>
      <c r="H88" s="430">
        <f>SUM('Monthly Spending Plan Summary'!$T43:$U43)</f>
        <v>0</v>
      </c>
      <c r="I88" s="430"/>
      <c r="J88" s="71" t="str">
        <f>'Monthly Spending Plan Summary'!$V43</f>
        <v>/wk</v>
      </c>
      <c r="K88" s="65">
        <f>'Monthly Spending Plan Summary'!W43</f>
        <v>0</v>
      </c>
      <c r="L88" s="56">
        <f>'Monthly Spending Plan Summary'!$X43</f>
        <v>0</v>
      </c>
      <c r="M88" s="214"/>
      <c r="N88" s="207"/>
      <c r="O88" s="214"/>
      <c r="P88" s="207"/>
      <c r="Q88" s="214"/>
      <c r="R88" s="207"/>
      <c r="S88" s="214"/>
      <c r="T88" s="207"/>
      <c r="U88" s="214"/>
      <c r="V88" s="207"/>
      <c r="W88" s="214"/>
      <c r="X88" s="56">
        <f t="shared" si="5"/>
        <v>0</v>
      </c>
      <c r="Y88" s="214"/>
      <c r="Z88" s="81">
        <f t="shared" si="7"/>
        <v>0</v>
      </c>
    </row>
    <row r="89" spans="2:26" ht="16.5">
      <c r="B89" s="167"/>
      <c r="C89" s="344" t="str">
        <f>'Monthly Spending Plan Summary'!$O44</f>
        <v>Other (click here)</v>
      </c>
      <c r="D89" s="276"/>
      <c r="E89" s="276"/>
      <c r="F89" s="276"/>
      <c r="G89" s="70"/>
      <c r="H89" s="431">
        <f>SUM('Monthly Spending Plan Summary'!$T44:$U44)</f>
        <v>0</v>
      </c>
      <c r="I89" s="431"/>
      <c r="J89" s="71" t="str">
        <f>'Monthly Spending Plan Summary'!$V44</f>
        <v>/wk</v>
      </c>
      <c r="K89" s="65">
        <f>'Monthly Spending Plan Summary'!W44</f>
        <v>0</v>
      </c>
      <c r="L89" s="57">
        <f>'Monthly Spending Plan Summary'!$X44</f>
        <v>0</v>
      </c>
      <c r="M89" s="214"/>
      <c r="N89" s="208"/>
      <c r="O89" s="214"/>
      <c r="P89" s="208"/>
      <c r="Q89" s="214"/>
      <c r="R89" s="208"/>
      <c r="S89" s="214"/>
      <c r="T89" s="208"/>
      <c r="U89" s="214"/>
      <c r="V89" s="208"/>
      <c r="W89" s="214"/>
      <c r="X89" s="57">
        <f t="shared" si="5"/>
        <v>0</v>
      </c>
      <c r="Y89" s="214"/>
      <c r="Z89" s="82">
        <f t="shared" si="7"/>
        <v>0</v>
      </c>
    </row>
    <row r="90" spans="2:26" s="216" customFormat="1" ht="14.25">
      <c r="B90" s="349"/>
      <c r="C90" s="338" t="str">
        <f>'Monthly Spending Plan Summary'!$O45</f>
        <v>  Total Weekly Cash</v>
      </c>
      <c r="D90" s="74"/>
      <c r="E90" s="74"/>
      <c r="F90" s="74"/>
      <c r="G90" s="74"/>
      <c r="H90" s="428">
        <f>SUM('Monthly Spending Plan Summary'!$T45:$U45)</f>
        <v>0</v>
      </c>
      <c r="I90" s="428"/>
      <c r="J90" s="74"/>
      <c r="K90" s="104"/>
      <c r="L90" s="46">
        <f>'Monthly Spending Plan Summary'!$X45</f>
        <v>0</v>
      </c>
      <c r="M90" s="215"/>
      <c r="N90" s="46">
        <f>SUM(N83:N89)</f>
        <v>0</v>
      </c>
      <c r="O90" s="215"/>
      <c r="P90" s="46">
        <f>SUM(P83:P89)</f>
        <v>0</v>
      </c>
      <c r="Q90" s="215"/>
      <c r="R90" s="46">
        <f>SUM(R83:R89)</f>
        <v>0</v>
      </c>
      <c r="S90" s="215"/>
      <c r="T90" s="46">
        <f>SUM(T83:T89)</f>
        <v>0</v>
      </c>
      <c r="U90" s="215"/>
      <c r="V90" s="46">
        <f>SUM(V83:V89)</f>
        <v>0</v>
      </c>
      <c r="W90" s="215"/>
      <c r="X90" s="46">
        <f t="shared" si="5"/>
        <v>0</v>
      </c>
      <c r="Y90" s="215"/>
      <c r="Z90" s="73">
        <f t="shared" si="7"/>
        <v>0</v>
      </c>
    </row>
    <row r="91" spans="3:26" ht="7.5" customHeight="1">
      <c r="C91" s="217"/>
      <c r="D91" s="216"/>
      <c r="E91" s="216"/>
      <c r="F91" s="216"/>
      <c r="G91" s="216"/>
      <c r="H91" s="216"/>
      <c r="I91" s="216"/>
      <c r="J91" s="216"/>
      <c r="K91" s="218"/>
      <c r="L91" s="219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20"/>
      <c r="Z91" s="214"/>
    </row>
    <row r="92" spans="2:26" s="221" customFormat="1" ht="30.75" customHeight="1">
      <c r="B92" s="347"/>
      <c r="C92" s="83" t="s">
        <v>28</v>
      </c>
      <c r="D92" s="83"/>
      <c r="E92" s="83"/>
      <c r="F92" s="83"/>
      <c r="G92" s="83"/>
      <c r="H92" s="83"/>
      <c r="I92" s="83"/>
      <c r="J92" s="83"/>
      <c r="K92" s="84"/>
      <c r="L92" s="264" t="s">
        <v>14</v>
      </c>
      <c r="M92" s="264"/>
      <c r="N92" s="264" t="s">
        <v>15</v>
      </c>
      <c r="O92" s="264"/>
      <c r="P92" s="264" t="s">
        <v>16</v>
      </c>
      <c r="Q92" s="264"/>
      <c r="R92" s="264" t="s">
        <v>17</v>
      </c>
      <c r="S92" s="264"/>
      <c r="T92" s="264" t="s">
        <v>18</v>
      </c>
      <c r="U92" s="264"/>
      <c r="V92" s="264" t="s">
        <v>19</v>
      </c>
      <c r="W92" s="265"/>
      <c r="X92" s="266" t="s">
        <v>128</v>
      </c>
      <c r="Y92" s="211"/>
      <c r="Z92" s="212" t="s">
        <v>129</v>
      </c>
    </row>
    <row r="93" spans="2:26" ht="16.5">
      <c r="B93" s="321"/>
      <c r="C93" s="343">
        <f>'Debt Worksheet '!$C5</f>
        <v>0</v>
      </c>
      <c r="D93" s="98"/>
      <c r="E93" s="98"/>
      <c r="F93" s="98"/>
      <c r="G93" s="98"/>
      <c r="H93" s="97"/>
      <c r="I93" s="97"/>
      <c r="J93" s="97"/>
      <c r="K93" s="117"/>
      <c r="L93" s="226">
        <f>'Debt Worksheet '!$K5</f>
        <v>0</v>
      </c>
      <c r="M93" s="214"/>
      <c r="N93" s="58"/>
      <c r="O93" s="214"/>
      <c r="P93" s="58"/>
      <c r="Q93" s="214"/>
      <c r="R93" s="58"/>
      <c r="S93" s="214"/>
      <c r="T93" s="58"/>
      <c r="U93" s="214"/>
      <c r="V93" s="58"/>
      <c r="W93" s="214"/>
      <c r="X93" s="227">
        <f aca="true" t="shared" si="8" ref="X93:X118">SUM(N93:V93)</f>
        <v>0</v>
      </c>
      <c r="Y93" s="214"/>
      <c r="Z93" s="228">
        <f aca="true" t="shared" si="9" ref="Z93:Z118">L93-X93</f>
        <v>0</v>
      </c>
    </row>
    <row r="94" spans="2:26" ht="16.5">
      <c r="B94" s="183"/>
      <c r="C94" s="343">
        <f>'Debt Worksheet '!$C6</f>
        <v>0</v>
      </c>
      <c r="D94" s="98"/>
      <c r="E94" s="98"/>
      <c r="F94" s="98"/>
      <c r="G94" s="98"/>
      <c r="H94" s="97"/>
      <c r="I94" s="97"/>
      <c r="J94" s="97"/>
      <c r="K94" s="117"/>
      <c r="L94" s="56">
        <f>'Debt Worksheet '!$K6</f>
        <v>0</v>
      </c>
      <c r="M94" s="214"/>
      <c r="N94" s="59"/>
      <c r="O94" s="214"/>
      <c r="P94" s="59"/>
      <c r="Q94" s="214"/>
      <c r="R94" s="59"/>
      <c r="S94" s="214"/>
      <c r="T94" s="59"/>
      <c r="U94" s="214"/>
      <c r="V94" s="59"/>
      <c r="W94" s="214"/>
      <c r="X94" s="229">
        <f t="shared" si="8"/>
        <v>0</v>
      </c>
      <c r="Y94" s="214"/>
      <c r="Z94" s="230">
        <f t="shared" si="9"/>
        <v>0</v>
      </c>
    </row>
    <row r="95" spans="2:26" ht="16.5">
      <c r="B95" s="183"/>
      <c r="C95" s="343">
        <f>'Debt Worksheet '!$C7</f>
        <v>0</v>
      </c>
      <c r="D95" s="98"/>
      <c r="E95" s="98"/>
      <c r="F95" s="98"/>
      <c r="G95" s="98"/>
      <c r="H95" s="97"/>
      <c r="I95" s="97"/>
      <c r="J95" s="97"/>
      <c r="K95" s="117"/>
      <c r="L95" s="56">
        <f>'Debt Worksheet '!$K7</f>
        <v>0</v>
      </c>
      <c r="M95" s="214"/>
      <c r="N95" s="59"/>
      <c r="O95" s="214"/>
      <c r="P95" s="59"/>
      <c r="Q95" s="214"/>
      <c r="R95" s="59"/>
      <c r="S95" s="214"/>
      <c r="T95" s="59"/>
      <c r="U95" s="214"/>
      <c r="V95" s="59"/>
      <c r="W95" s="214"/>
      <c r="X95" s="229">
        <f t="shared" si="8"/>
        <v>0</v>
      </c>
      <c r="Y95" s="214"/>
      <c r="Z95" s="230">
        <f t="shared" si="9"/>
        <v>0</v>
      </c>
    </row>
    <row r="96" spans="2:26" ht="16.5">
      <c r="B96" s="183"/>
      <c r="C96" s="343">
        <f>'Debt Worksheet '!$C8</f>
        <v>0</v>
      </c>
      <c r="D96" s="98"/>
      <c r="E96" s="98"/>
      <c r="F96" s="98"/>
      <c r="G96" s="98"/>
      <c r="H96" s="97"/>
      <c r="I96" s="97"/>
      <c r="J96" s="97"/>
      <c r="K96" s="117"/>
      <c r="L96" s="56">
        <f>'Debt Worksheet '!$K8</f>
        <v>0</v>
      </c>
      <c r="M96" s="214"/>
      <c r="N96" s="59"/>
      <c r="O96" s="214"/>
      <c r="P96" s="59"/>
      <c r="Q96" s="214"/>
      <c r="R96" s="59"/>
      <c r="S96" s="214"/>
      <c r="T96" s="59"/>
      <c r="U96" s="214"/>
      <c r="V96" s="59"/>
      <c r="W96" s="214"/>
      <c r="X96" s="229">
        <f t="shared" si="8"/>
        <v>0</v>
      </c>
      <c r="Y96" s="214"/>
      <c r="Z96" s="230">
        <f t="shared" si="9"/>
        <v>0</v>
      </c>
    </row>
    <row r="97" spans="2:26" ht="16.5">
      <c r="B97" s="183"/>
      <c r="C97" s="343">
        <f>'Debt Worksheet '!$C9</f>
        <v>0</v>
      </c>
      <c r="D97" s="98"/>
      <c r="E97" s="98"/>
      <c r="F97" s="98"/>
      <c r="G97" s="98"/>
      <c r="H97" s="97"/>
      <c r="I97" s="97"/>
      <c r="J97" s="97"/>
      <c r="K97" s="117"/>
      <c r="L97" s="56">
        <f>'Debt Worksheet '!$K9</f>
        <v>0</v>
      </c>
      <c r="M97" s="214"/>
      <c r="N97" s="59"/>
      <c r="O97" s="214"/>
      <c r="P97" s="59"/>
      <c r="Q97" s="214"/>
      <c r="R97" s="59"/>
      <c r="S97" s="214"/>
      <c r="T97" s="59"/>
      <c r="U97" s="214"/>
      <c r="V97" s="59"/>
      <c r="W97" s="214"/>
      <c r="X97" s="229">
        <f t="shared" si="8"/>
        <v>0</v>
      </c>
      <c r="Y97" s="214"/>
      <c r="Z97" s="230">
        <f t="shared" si="9"/>
        <v>0</v>
      </c>
    </row>
    <row r="98" spans="2:26" ht="16.5">
      <c r="B98" s="183"/>
      <c r="C98" s="343">
        <f>'Debt Worksheet '!$C10</f>
        <v>0</v>
      </c>
      <c r="D98" s="98"/>
      <c r="E98" s="98"/>
      <c r="F98" s="98"/>
      <c r="G98" s="98"/>
      <c r="H98" s="97"/>
      <c r="I98" s="97"/>
      <c r="J98" s="97"/>
      <c r="K98" s="117"/>
      <c r="L98" s="56">
        <f>'Debt Worksheet '!$K10</f>
        <v>0</v>
      </c>
      <c r="M98" s="214"/>
      <c r="N98" s="59"/>
      <c r="O98" s="214"/>
      <c r="P98" s="59"/>
      <c r="Q98" s="214"/>
      <c r="R98" s="59"/>
      <c r="S98" s="214"/>
      <c r="T98" s="59"/>
      <c r="U98" s="214"/>
      <c r="V98" s="59"/>
      <c r="W98" s="214"/>
      <c r="X98" s="229">
        <f t="shared" si="8"/>
        <v>0</v>
      </c>
      <c r="Y98" s="214"/>
      <c r="Z98" s="230">
        <f t="shared" si="9"/>
        <v>0</v>
      </c>
    </row>
    <row r="99" spans="2:26" ht="16.5">
      <c r="B99" s="183"/>
      <c r="C99" s="343">
        <f>'Debt Worksheet '!$C11</f>
        <v>0</v>
      </c>
      <c r="D99" s="98"/>
      <c r="E99" s="98"/>
      <c r="F99" s="98"/>
      <c r="G99" s="98"/>
      <c r="H99" s="97"/>
      <c r="I99" s="97"/>
      <c r="J99" s="97"/>
      <c r="K99" s="117"/>
      <c r="L99" s="56">
        <f>'Debt Worksheet '!$K11</f>
        <v>0</v>
      </c>
      <c r="M99" s="214"/>
      <c r="N99" s="59"/>
      <c r="O99" s="214"/>
      <c r="P99" s="59"/>
      <c r="Q99" s="214"/>
      <c r="R99" s="59"/>
      <c r="S99" s="214"/>
      <c r="T99" s="59"/>
      <c r="U99" s="214"/>
      <c r="V99" s="59"/>
      <c r="W99" s="214"/>
      <c r="X99" s="229">
        <f t="shared" si="8"/>
        <v>0</v>
      </c>
      <c r="Y99" s="214"/>
      <c r="Z99" s="230">
        <f t="shared" si="9"/>
        <v>0</v>
      </c>
    </row>
    <row r="100" spans="2:26" ht="16.5">
      <c r="B100" s="183"/>
      <c r="C100" s="343">
        <f>'Debt Worksheet '!$C12</f>
        <v>0</v>
      </c>
      <c r="D100" s="98"/>
      <c r="E100" s="98"/>
      <c r="F100" s="98"/>
      <c r="G100" s="98"/>
      <c r="H100" s="97"/>
      <c r="I100" s="97"/>
      <c r="J100" s="97"/>
      <c r="K100" s="117"/>
      <c r="L100" s="56">
        <f>'Debt Worksheet '!$K12</f>
        <v>0</v>
      </c>
      <c r="M100" s="214"/>
      <c r="N100" s="59"/>
      <c r="O100" s="214"/>
      <c r="P100" s="59"/>
      <c r="Q100" s="214"/>
      <c r="R100" s="59"/>
      <c r="S100" s="214"/>
      <c r="T100" s="59"/>
      <c r="U100" s="214"/>
      <c r="V100" s="59"/>
      <c r="W100" s="214"/>
      <c r="X100" s="229">
        <f t="shared" si="8"/>
        <v>0</v>
      </c>
      <c r="Y100" s="214"/>
      <c r="Z100" s="230">
        <f t="shared" si="9"/>
        <v>0</v>
      </c>
    </row>
    <row r="101" spans="2:26" ht="16.5">
      <c r="B101" s="183"/>
      <c r="C101" s="343">
        <f>'Debt Worksheet '!$C13</f>
        <v>0</v>
      </c>
      <c r="D101" s="98"/>
      <c r="E101" s="98"/>
      <c r="F101" s="98"/>
      <c r="G101" s="98"/>
      <c r="H101" s="97"/>
      <c r="I101" s="97"/>
      <c r="J101" s="97"/>
      <c r="K101" s="117"/>
      <c r="L101" s="56">
        <f>'Debt Worksheet '!$K13</f>
        <v>0</v>
      </c>
      <c r="M101" s="214"/>
      <c r="N101" s="59"/>
      <c r="O101" s="214"/>
      <c r="P101" s="59"/>
      <c r="Q101" s="214"/>
      <c r="R101" s="59"/>
      <c r="S101" s="214"/>
      <c r="T101" s="59"/>
      <c r="U101" s="214"/>
      <c r="V101" s="59"/>
      <c r="W101" s="214"/>
      <c r="X101" s="229">
        <f t="shared" si="8"/>
        <v>0</v>
      </c>
      <c r="Y101" s="214"/>
      <c r="Z101" s="230">
        <f t="shared" si="9"/>
        <v>0</v>
      </c>
    </row>
    <row r="102" spans="2:26" ht="16.5">
      <c r="B102" s="183"/>
      <c r="C102" s="343">
        <f>'Debt Worksheet '!$C14</f>
        <v>0</v>
      </c>
      <c r="D102" s="98"/>
      <c r="E102" s="98"/>
      <c r="F102" s="98"/>
      <c r="G102" s="98"/>
      <c r="H102" s="97"/>
      <c r="I102" s="97"/>
      <c r="J102" s="97"/>
      <c r="K102" s="117"/>
      <c r="L102" s="56">
        <f>'Debt Worksheet '!$K14</f>
        <v>0</v>
      </c>
      <c r="M102" s="214"/>
      <c r="N102" s="59"/>
      <c r="O102" s="214"/>
      <c r="P102" s="59"/>
      <c r="Q102" s="214"/>
      <c r="R102" s="59"/>
      <c r="S102" s="214"/>
      <c r="T102" s="59"/>
      <c r="U102" s="214"/>
      <c r="V102" s="59"/>
      <c r="W102" s="214"/>
      <c r="X102" s="229">
        <f t="shared" si="8"/>
        <v>0</v>
      </c>
      <c r="Y102" s="214"/>
      <c r="Z102" s="230">
        <f t="shared" si="9"/>
        <v>0</v>
      </c>
    </row>
    <row r="103" spans="2:26" ht="16.5">
      <c r="B103" s="183"/>
      <c r="C103" s="343">
        <f>'Debt Worksheet '!$C15</f>
        <v>0</v>
      </c>
      <c r="D103" s="98"/>
      <c r="E103" s="98"/>
      <c r="F103" s="98"/>
      <c r="G103" s="98"/>
      <c r="H103" s="97"/>
      <c r="I103" s="97"/>
      <c r="J103" s="97"/>
      <c r="K103" s="117"/>
      <c r="L103" s="56">
        <f>'Debt Worksheet '!$K15</f>
        <v>0</v>
      </c>
      <c r="M103" s="214"/>
      <c r="N103" s="59"/>
      <c r="O103" s="214"/>
      <c r="P103" s="59"/>
      <c r="Q103" s="214"/>
      <c r="R103" s="59"/>
      <c r="S103" s="214"/>
      <c r="T103" s="59"/>
      <c r="U103" s="214"/>
      <c r="V103" s="59"/>
      <c r="W103" s="214"/>
      <c r="X103" s="229">
        <f t="shared" si="8"/>
        <v>0</v>
      </c>
      <c r="Y103" s="214"/>
      <c r="Z103" s="230">
        <f t="shared" si="9"/>
        <v>0</v>
      </c>
    </row>
    <row r="104" spans="2:26" ht="16.5">
      <c r="B104" s="183"/>
      <c r="C104" s="343">
        <f>'Debt Worksheet '!$C16</f>
        <v>0</v>
      </c>
      <c r="D104" s="98"/>
      <c r="E104" s="98"/>
      <c r="F104" s="98"/>
      <c r="G104" s="98"/>
      <c r="H104" s="97"/>
      <c r="I104" s="97"/>
      <c r="J104" s="97"/>
      <c r="K104" s="117"/>
      <c r="L104" s="56">
        <f>'Debt Worksheet '!$K16</f>
        <v>0</v>
      </c>
      <c r="M104" s="214"/>
      <c r="N104" s="59"/>
      <c r="O104" s="214"/>
      <c r="P104" s="59"/>
      <c r="Q104" s="214"/>
      <c r="R104" s="59"/>
      <c r="S104" s="214"/>
      <c r="T104" s="59"/>
      <c r="U104" s="214"/>
      <c r="V104" s="59"/>
      <c r="W104" s="214"/>
      <c r="X104" s="229">
        <f t="shared" si="8"/>
        <v>0</v>
      </c>
      <c r="Y104" s="214"/>
      <c r="Z104" s="230">
        <f t="shared" si="9"/>
        <v>0</v>
      </c>
    </row>
    <row r="105" spans="2:26" ht="16.5">
      <c r="B105" s="183"/>
      <c r="C105" s="343">
        <f>'Debt Worksheet '!$C17</f>
        <v>0</v>
      </c>
      <c r="D105" s="98"/>
      <c r="E105" s="98"/>
      <c r="F105" s="98"/>
      <c r="G105" s="98"/>
      <c r="H105" s="97"/>
      <c r="I105" s="97"/>
      <c r="J105" s="97"/>
      <c r="K105" s="117"/>
      <c r="L105" s="56">
        <f>'Debt Worksheet '!$K17</f>
        <v>0</v>
      </c>
      <c r="M105" s="214"/>
      <c r="N105" s="59"/>
      <c r="O105" s="214"/>
      <c r="P105" s="59"/>
      <c r="Q105" s="214"/>
      <c r="R105" s="59"/>
      <c r="S105" s="214"/>
      <c r="T105" s="59"/>
      <c r="U105" s="214"/>
      <c r="V105" s="59"/>
      <c r="W105" s="214"/>
      <c r="X105" s="229">
        <f t="shared" si="8"/>
        <v>0</v>
      </c>
      <c r="Y105" s="214"/>
      <c r="Z105" s="230">
        <f t="shared" si="9"/>
        <v>0</v>
      </c>
    </row>
    <row r="106" spans="2:26" ht="16.5">
      <c r="B106" s="183"/>
      <c r="C106" s="343">
        <f>'Debt Worksheet '!$C18</f>
        <v>0</v>
      </c>
      <c r="D106" s="98"/>
      <c r="E106" s="98"/>
      <c r="F106" s="98"/>
      <c r="G106" s="98"/>
      <c r="H106" s="97"/>
      <c r="I106" s="97"/>
      <c r="J106" s="97"/>
      <c r="K106" s="117"/>
      <c r="L106" s="56">
        <f>'Debt Worksheet '!$K18</f>
        <v>0</v>
      </c>
      <c r="M106" s="214"/>
      <c r="N106" s="59"/>
      <c r="O106" s="214"/>
      <c r="P106" s="59"/>
      <c r="Q106" s="214"/>
      <c r="R106" s="59"/>
      <c r="S106" s="214"/>
      <c r="T106" s="59"/>
      <c r="U106" s="214"/>
      <c r="V106" s="59"/>
      <c r="W106" s="214"/>
      <c r="X106" s="229">
        <f t="shared" si="8"/>
        <v>0</v>
      </c>
      <c r="Y106" s="214"/>
      <c r="Z106" s="230">
        <f t="shared" si="9"/>
        <v>0</v>
      </c>
    </row>
    <row r="107" spans="2:26" ht="16.5">
      <c r="B107" s="183"/>
      <c r="C107" s="343">
        <f>'Debt Worksheet '!$C19</f>
        <v>0</v>
      </c>
      <c r="D107" s="98"/>
      <c r="E107" s="98"/>
      <c r="F107" s="98"/>
      <c r="G107" s="98"/>
      <c r="H107" s="97"/>
      <c r="I107" s="97"/>
      <c r="J107" s="97"/>
      <c r="K107" s="117"/>
      <c r="L107" s="56">
        <f>'Debt Worksheet '!$K19</f>
        <v>0</v>
      </c>
      <c r="M107" s="214"/>
      <c r="N107" s="59"/>
      <c r="O107" s="214"/>
      <c r="P107" s="59"/>
      <c r="Q107" s="214"/>
      <c r="R107" s="59"/>
      <c r="S107" s="214"/>
      <c r="T107" s="59"/>
      <c r="U107" s="214"/>
      <c r="V107" s="59"/>
      <c r="W107" s="214"/>
      <c r="X107" s="229">
        <f t="shared" si="8"/>
        <v>0</v>
      </c>
      <c r="Y107" s="214"/>
      <c r="Z107" s="230">
        <f t="shared" si="9"/>
        <v>0</v>
      </c>
    </row>
    <row r="108" spans="2:26" ht="16.5">
      <c r="B108" s="183"/>
      <c r="C108" s="343">
        <f>'Debt Worksheet '!$C20</f>
        <v>0</v>
      </c>
      <c r="D108" s="98"/>
      <c r="E108" s="98"/>
      <c r="F108" s="98"/>
      <c r="G108" s="98"/>
      <c r="H108" s="97"/>
      <c r="I108" s="97"/>
      <c r="J108" s="97"/>
      <c r="K108" s="117"/>
      <c r="L108" s="56">
        <f>'Debt Worksheet '!$K20</f>
        <v>0</v>
      </c>
      <c r="M108" s="214"/>
      <c r="N108" s="59"/>
      <c r="O108" s="214"/>
      <c r="P108" s="59"/>
      <c r="Q108" s="214"/>
      <c r="R108" s="59"/>
      <c r="S108" s="214"/>
      <c r="T108" s="59"/>
      <c r="U108" s="214"/>
      <c r="V108" s="59"/>
      <c r="W108" s="214"/>
      <c r="X108" s="229">
        <f t="shared" si="8"/>
        <v>0</v>
      </c>
      <c r="Y108" s="214"/>
      <c r="Z108" s="230">
        <f t="shared" si="9"/>
        <v>0</v>
      </c>
    </row>
    <row r="109" spans="2:26" ht="16.5">
      <c r="B109" s="183"/>
      <c r="C109" s="343">
        <f>'Debt Worksheet '!$C21</f>
        <v>0</v>
      </c>
      <c r="D109" s="98"/>
      <c r="E109" s="98"/>
      <c r="F109" s="98"/>
      <c r="G109" s="98"/>
      <c r="H109" s="97"/>
      <c r="I109" s="97"/>
      <c r="J109" s="97"/>
      <c r="K109" s="117"/>
      <c r="L109" s="56">
        <f>'Debt Worksheet '!$K21</f>
        <v>0</v>
      </c>
      <c r="M109" s="214"/>
      <c r="N109" s="59"/>
      <c r="O109" s="214"/>
      <c r="P109" s="59"/>
      <c r="Q109" s="214"/>
      <c r="R109" s="59"/>
      <c r="S109" s="214"/>
      <c r="T109" s="59"/>
      <c r="U109" s="214"/>
      <c r="V109" s="59"/>
      <c r="W109" s="214"/>
      <c r="X109" s="229">
        <f t="shared" si="8"/>
        <v>0</v>
      </c>
      <c r="Y109" s="214"/>
      <c r="Z109" s="230">
        <f t="shared" si="9"/>
        <v>0</v>
      </c>
    </row>
    <row r="110" spans="2:26" ht="16.5">
      <c r="B110" s="183"/>
      <c r="C110" s="343">
        <f>'Debt Worksheet '!$C22</f>
        <v>0</v>
      </c>
      <c r="D110" s="98"/>
      <c r="E110" s="98"/>
      <c r="F110" s="98"/>
      <c r="G110" s="98"/>
      <c r="H110" s="97"/>
      <c r="I110" s="97"/>
      <c r="J110" s="97"/>
      <c r="K110" s="117"/>
      <c r="L110" s="56">
        <f>'Debt Worksheet '!$K22</f>
        <v>0</v>
      </c>
      <c r="M110" s="214"/>
      <c r="N110" s="59"/>
      <c r="O110" s="214"/>
      <c r="P110" s="59"/>
      <c r="Q110" s="214"/>
      <c r="R110" s="59"/>
      <c r="S110" s="214"/>
      <c r="T110" s="59"/>
      <c r="U110" s="214"/>
      <c r="V110" s="59"/>
      <c r="W110" s="214"/>
      <c r="X110" s="229">
        <f t="shared" si="8"/>
        <v>0</v>
      </c>
      <c r="Y110" s="214"/>
      <c r="Z110" s="230">
        <f t="shared" si="9"/>
        <v>0</v>
      </c>
    </row>
    <row r="111" spans="2:26" ht="16.5">
      <c r="B111" s="183"/>
      <c r="C111" s="343">
        <f>'Debt Worksheet '!$C23</f>
        <v>0</v>
      </c>
      <c r="D111" s="98"/>
      <c r="E111" s="98"/>
      <c r="F111" s="98"/>
      <c r="G111" s="98"/>
      <c r="H111" s="97"/>
      <c r="I111" s="97"/>
      <c r="J111" s="97"/>
      <c r="K111" s="117"/>
      <c r="L111" s="56">
        <f>'Debt Worksheet '!$K23</f>
        <v>0</v>
      </c>
      <c r="M111" s="214"/>
      <c r="N111" s="59"/>
      <c r="O111" s="214"/>
      <c r="P111" s="59"/>
      <c r="Q111" s="214"/>
      <c r="R111" s="59"/>
      <c r="S111" s="214"/>
      <c r="T111" s="59"/>
      <c r="U111" s="214"/>
      <c r="V111" s="59"/>
      <c r="W111" s="214"/>
      <c r="X111" s="229">
        <f t="shared" si="8"/>
        <v>0</v>
      </c>
      <c r="Y111" s="214"/>
      <c r="Z111" s="230">
        <f t="shared" si="9"/>
        <v>0</v>
      </c>
    </row>
    <row r="112" spans="2:26" ht="16.5">
      <c r="B112" s="183"/>
      <c r="C112" s="343">
        <f>'Debt Worksheet '!$C24</f>
        <v>0</v>
      </c>
      <c r="D112" s="98"/>
      <c r="E112" s="98"/>
      <c r="F112" s="98"/>
      <c r="G112" s="98"/>
      <c r="H112" s="97"/>
      <c r="I112" s="97"/>
      <c r="J112" s="97"/>
      <c r="K112" s="117"/>
      <c r="L112" s="56">
        <f>'Debt Worksheet '!$K24</f>
        <v>0</v>
      </c>
      <c r="M112" s="214"/>
      <c r="N112" s="59"/>
      <c r="O112" s="214"/>
      <c r="P112" s="59"/>
      <c r="Q112" s="214"/>
      <c r="R112" s="59"/>
      <c r="S112" s="214"/>
      <c r="T112" s="59"/>
      <c r="U112" s="214"/>
      <c r="V112" s="59"/>
      <c r="W112" s="214"/>
      <c r="X112" s="229">
        <f t="shared" si="8"/>
        <v>0</v>
      </c>
      <c r="Y112" s="214"/>
      <c r="Z112" s="230">
        <f t="shared" si="9"/>
        <v>0</v>
      </c>
    </row>
    <row r="113" spans="2:26" ht="16.5">
      <c r="B113" s="183"/>
      <c r="C113" s="343">
        <f>'Debt Worksheet '!$C25</f>
        <v>0</v>
      </c>
      <c r="D113" s="98"/>
      <c r="E113" s="98"/>
      <c r="F113" s="98"/>
      <c r="G113" s="98"/>
      <c r="H113" s="97"/>
      <c r="I113" s="97"/>
      <c r="J113" s="97"/>
      <c r="K113" s="117"/>
      <c r="L113" s="56">
        <f>'Debt Worksheet '!$K25</f>
        <v>0</v>
      </c>
      <c r="M113" s="214"/>
      <c r="N113" s="59"/>
      <c r="O113" s="214"/>
      <c r="P113" s="59"/>
      <c r="Q113" s="214"/>
      <c r="R113" s="59"/>
      <c r="S113" s="214"/>
      <c r="T113" s="59"/>
      <c r="U113" s="214"/>
      <c r="V113" s="59"/>
      <c r="W113" s="214"/>
      <c r="X113" s="229">
        <f t="shared" si="8"/>
        <v>0</v>
      </c>
      <c r="Y113" s="214"/>
      <c r="Z113" s="230">
        <f t="shared" si="9"/>
        <v>0</v>
      </c>
    </row>
    <row r="114" spans="2:26" ht="16.5">
      <c r="B114" s="183"/>
      <c r="C114" s="343">
        <f>'Debt Worksheet '!$C26</f>
        <v>0</v>
      </c>
      <c r="D114" s="98"/>
      <c r="E114" s="98"/>
      <c r="F114" s="98"/>
      <c r="G114" s="98"/>
      <c r="H114" s="97"/>
      <c r="I114" s="97"/>
      <c r="J114" s="97"/>
      <c r="K114" s="117"/>
      <c r="L114" s="56">
        <f>'Debt Worksheet '!$K26</f>
        <v>0</v>
      </c>
      <c r="M114" s="214"/>
      <c r="N114" s="59"/>
      <c r="O114" s="214"/>
      <c r="P114" s="59"/>
      <c r="Q114" s="214"/>
      <c r="R114" s="59"/>
      <c r="S114" s="214"/>
      <c r="T114" s="59"/>
      <c r="U114" s="214"/>
      <c r="V114" s="59"/>
      <c r="W114" s="214"/>
      <c r="X114" s="229">
        <f t="shared" si="8"/>
        <v>0</v>
      </c>
      <c r="Y114" s="214"/>
      <c r="Z114" s="230">
        <f t="shared" si="9"/>
        <v>0</v>
      </c>
    </row>
    <row r="115" spans="2:26" ht="16.5">
      <c r="B115" s="183"/>
      <c r="C115" s="343">
        <f>'Debt Worksheet '!$C27</f>
        <v>0</v>
      </c>
      <c r="D115" s="98"/>
      <c r="E115" s="98"/>
      <c r="F115" s="98"/>
      <c r="G115" s="98"/>
      <c r="H115" s="97"/>
      <c r="I115" s="97"/>
      <c r="J115" s="97"/>
      <c r="K115" s="117"/>
      <c r="L115" s="56">
        <f>'Debt Worksheet '!$K27</f>
        <v>0</v>
      </c>
      <c r="M115" s="214"/>
      <c r="N115" s="59"/>
      <c r="O115" s="214"/>
      <c r="P115" s="59"/>
      <c r="Q115" s="214"/>
      <c r="R115" s="59"/>
      <c r="S115" s="214"/>
      <c r="T115" s="59"/>
      <c r="U115" s="214"/>
      <c r="V115" s="59"/>
      <c r="W115" s="214"/>
      <c r="X115" s="229">
        <f t="shared" si="8"/>
        <v>0</v>
      </c>
      <c r="Y115" s="214"/>
      <c r="Z115" s="230">
        <f t="shared" si="9"/>
        <v>0</v>
      </c>
    </row>
    <row r="116" spans="2:26" ht="16.5">
      <c r="B116" s="183"/>
      <c r="C116" s="343">
        <f>'Debt Worksheet '!$C28</f>
        <v>0</v>
      </c>
      <c r="D116" s="98"/>
      <c r="E116" s="98"/>
      <c r="F116" s="98"/>
      <c r="G116" s="98"/>
      <c r="H116" s="97"/>
      <c r="I116" s="97"/>
      <c r="J116" s="97"/>
      <c r="K116" s="117"/>
      <c r="L116" s="56">
        <f>'Debt Worksheet '!$K28</f>
        <v>0</v>
      </c>
      <c r="M116" s="214"/>
      <c r="N116" s="59"/>
      <c r="O116" s="214"/>
      <c r="P116" s="59"/>
      <c r="Q116" s="214"/>
      <c r="R116" s="59"/>
      <c r="S116" s="214"/>
      <c r="T116" s="59"/>
      <c r="U116" s="214"/>
      <c r="V116" s="59"/>
      <c r="W116" s="214"/>
      <c r="X116" s="229">
        <f t="shared" si="8"/>
        <v>0</v>
      </c>
      <c r="Y116" s="214"/>
      <c r="Z116" s="230">
        <f t="shared" si="9"/>
        <v>0</v>
      </c>
    </row>
    <row r="117" spans="2:26" ht="16.5">
      <c r="B117" s="167"/>
      <c r="C117" s="343">
        <f>'Debt Worksheet '!$C29</f>
        <v>0</v>
      </c>
      <c r="D117" s="98"/>
      <c r="E117" s="98"/>
      <c r="F117" s="98"/>
      <c r="G117" s="98"/>
      <c r="H117" s="97"/>
      <c r="I117" s="97"/>
      <c r="J117" s="97"/>
      <c r="K117" s="117"/>
      <c r="L117" s="231">
        <f>'Debt Worksheet '!$K29</f>
        <v>0</v>
      </c>
      <c r="M117" s="214"/>
      <c r="N117" s="60"/>
      <c r="O117" s="214"/>
      <c r="P117" s="60"/>
      <c r="Q117" s="214"/>
      <c r="R117" s="60"/>
      <c r="S117" s="214"/>
      <c r="T117" s="60"/>
      <c r="U117" s="214"/>
      <c r="V117" s="60"/>
      <c r="W117" s="214"/>
      <c r="X117" s="232">
        <f t="shared" si="8"/>
        <v>0</v>
      </c>
      <c r="Y117" s="214"/>
      <c r="Z117" s="233">
        <f t="shared" si="9"/>
        <v>0</v>
      </c>
    </row>
    <row r="118" spans="2:26" s="216" customFormat="1" ht="14.25">
      <c r="B118" s="349"/>
      <c r="C118" s="338" t="str">
        <f>'Debt Worksheet '!$C30</f>
        <v>TOTAL DEBT</v>
      </c>
      <c r="D118" s="234"/>
      <c r="E118" s="234"/>
      <c r="F118" s="234"/>
      <c r="G118" s="234"/>
      <c r="H118" s="234"/>
      <c r="I118" s="234"/>
      <c r="J118" s="234"/>
      <c r="K118" s="235"/>
      <c r="L118" s="236">
        <f>'Debt Worksheet '!$K30</f>
        <v>0</v>
      </c>
      <c r="M118" s="215"/>
      <c r="N118" s="236">
        <f>SUM(N93:N117)</f>
        <v>0</v>
      </c>
      <c r="O118" s="215"/>
      <c r="P118" s="236">
        <f>SUM(P93:P117)</f>
        <v>0</v>
      </c>
      <c r="Q118" s="215"/>
      <c r="R118" s="236">
        <f>SUM(R93:R117)</f>
        <v>0</v>
      </c>
      <c r="S118" s="215"/>
      <c r="T118" s="236">
        <f>SUM(T93:T117)</f>
        <v>0</v>
      </c>
      <c r="U118" s="215"/>
      <c r="V118" s="236">
        <f>SUM(V93:V117)</f>
        <v>0</v>
      </c>
      <c r="W118" s="215"/>
      <c r="X118" s="236">
        <f t="shared" si="8"/>
        <v>0</v>
      </c>
      <c r="Y118" s="215"/>
      <c r="Z118" s="237">
        <f t="shared" si="9"/>
        <v>0</v>
      </c>
    </row>
    <row r="119" spans="3:26" s="216" customFormat="1" ht="7.5" customHeight="1">
      <c r="C119" s="217"/>
      <c r="K119" s="218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40"/>
      <c r="Y119" s="241"/>
      <c r="Z119" s="239"/>
    </row>
    <row r="120" spans="2:26" s="216" customFormat="1" ht="14.25">
      <c r="B120" s="308"/>
      <c r="C120" s="339" t="s">
        <v>124</v>
      </c>
      <c r="D120" s="242"/>
      <c r="E120" s="242"/>
      <c r="F120" s="242"/>
      <c r="G120" s="242"/>
      <c r="H120" s="242"/>
      <c r="I120" s="242"/>
      <c r="J120" s="242"/>
      <c r="K120" s="243"/>
      <c r="L120" s="244">
        <f>SUM(L118,L90,L80,L65,L52,L47,L33,L26,L12)</f>
        <v>0</v>
      </c>
      <c r="M120" s="245"/>
      <c r="N120" s="244"/>
      <c r="O120" s="245"/>
      <c r="P120" s="244"/>
      <c r="Q120" s="245"/>
      <c r="R120" s="244"/>
      <c r="S120" s="245"/>
      <c r="T120" s="244"/>
      <c r="U120" s="245"/>
      <c r="V120" s="244"/>
      <c r="W120" s="245"/>
      <c r="X120" s="244">
        <f>SUM(X118,X90,X80,X65,X52,X47,X33,X26,X12)</f>
        <v>0</v>
      </c>
      <c r="Y120" s="245"/>
      <c r="Z120" s="246">
        <f>SUM(Z118,Z90,Z80,Z65,Z52,Z47,Z33,Z26,Z12)</f>
        <v>0</v>
      </c>
    </row>
    <row r="121" spans="2:26" s="7" customFormat="1" ht="14.25">
      <c r="B121" s="132"/>
      <c r="C121" s="340"/>
      <c r="D121" s="114"/>
      <c r="E121" s="114"/>
      <c r="F121" s="114"/>
      <c r="G121" s="114"/>
      <c r="H121" s="114"/>
      <c r="I121" s="114"/>
      <c r="J121" s="114"/>
      <c r="K121" s="247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9"/>
    </row>
    <row r="122" spans="2:26" s="216" customFormat="1" ht="15" thickBot="1">
      <c r="B122" s="132"/>
      <c r="C122" s="341" t="s">
        <v>77</v>
      </c>
      <c r="D122" s="250"/>
      <c r="E122" s="250"/>
      <c r="F122" s="250"/>
      <c r="G122" s="250"/>
      <c r="H122" s="250"/>
      <c r="I122" s="250"/>
      <c r="J122" s="250"/>
      <c r="K122" s="247"/>
      <c r="L122" s="251">
        <f>L120-L7</f>
        <v>0</v>
      </c>
      <c r="M122" s="248"/>
      <c r="N122" s="251"/>
      <c r="O122" s="248"/>
      <c r="P122" s="251"/>
      <c r="Q122" s="248"/>
      <c r="R122" s="251"/>
      <c r="S122" s="248"/>
      <c r="T122" s="251"/>
      <c r="U122" s="248"/>
      <c r="V122" s="251"/>
      <c r="W122" s="248"/>
      <c r="X122" s="251">
        <f>X120-X7</f>
        <v>0</v>
      </c>
      <c r="Y122" s="248"/>
      <c r="Z122" s="252">
        <f>Z120-Z7</f>
        <v>0</v>
      </c>
    </row>
    <row r="123" spans="2:26" ht="9" customHeight="1" thickTop="1">
      <c r="B123" s="133"/>
      <c r="C123" s="342"/>
      <c r="D123" s="134"/>
      <c r="E123" s="134"/>
      <c r="F123" s="134"/>
      <c r="G123" s="134"/>
      <c r="H123" s="134"/>
      <c r="I123" s="134"/>
      <c r="J123" s="134"/>
      <c r="K123" s="253"/>
      <c r="L123" s="267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7"/>
      <c r="Y123" s="134"/>
      <c r="Z123" s="254"/>
    </row>
    <row r="124" spans="3:24" ht="16.5">
      <c r="C124" s="255"/>
      <c r="D124" s="256"/>
      <c r="E124" s="256"/>
      <c r="F124" s="256"/>
      <c r="G124" s="256"/>
      <c r="H124" s="256"/>
      <c r="I124" s="256"/>
      <c r="J124" s="256"/>
      <c r="K124" s="257"/>
      <c r="L124" s="258"/>
      <c r="M124" s="25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59"/>
    </row>
    <row r="125" spans="3:24" ht="16.5">
      <c r="C125" s="255"/>
      <c r="D125" s="256"/>
      <c r="E125" s="256"/>
      <c r="F125" s="256"/>
      <c r="G125" s="256"/>
      <c r="H125" s="256"/>
      <c r="I125" s="256"/>
      <c r="J125" s="256"/>
      <c r="K125" s="257"/>
      <c r="L125" s="258"/>
      <c r="M125" s="25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59"/>
    </row>
  </sheetData>
  <sheetProtection/>
  <mergeCells count="13">
    <mergeCell ref="D29:E29"/>
    <mergeCell ref="H29:I29"/>
    <mergeCell ref="B3:Z3"/>
    <mergeCell ref="B2:Z2"/>
    <mergeCell ref="B1:Z1"/>
    <mergeCell ref="H89:I89"/>
    <mergeCell ref="H83:I83"/>
    <mergeCell ref="H90:I90"/>
    <mergeCell ref="H84:I84"/>
    <mergeCell ref="H85:I85"/>
    <mergeCell ref="H86:I86"/>
    <mergeCell ref="H87:I87"/>
    <mergeCell ref="H88:I88"/>
  </mergeCells>
  <printOptions horizontalCentered="1"/>
  <pageMargins left="0.15" right="0.15" top="0.35" bottom="0" header="0.15" footer="0"/>
  <pageSetup fitToHeight="4" horizontalDpi="600" verticalDpi="600" orientation="landscape" scale="96" r:id="rId2"/>
  <headerFooter>
    <oddHeader>&amp;L&amp;G</oddHeader>
  </headerFooter>
  <rowBreaks count="2" manualBreakCount="2">
    <brk id="34" min="1" max="25" man="1"/>
    <brk id="91" min="1" max="25" man="1"/>
  </rowBreaks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1:AA125"/>
  <sheetViews>
    <sheetView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2" width="0.85546875" style="6" customWidth="1"/>
    <col min="3" max="3" width="7.57421875" style="90" customWidth="1"/>
    <col min="4" max="10" width="5.28125" style="6" customWidth="1"/>
    <col min="11" max="11" width="0.85546875" style="8" customWidth="1"/>
    <col min="12" max="12" width="11.8515625" style="261" bestFit="1" customWidth="1"/>
    <col min="13" max="13" width="0.85546875" style="4" customWidth="1"/>
    <col min="14" max="14" width="10.7109375" style="6" customWidth="1"/>
    <col min="15" max="15" width="0.85546875" style="6" customWidth="1"/>
    <col min="16" max="16" width="10.7109375" style="6" customWidth="1"/>
    <col min="17" max="17" width="0.85546875" style="6" customWidth="1"/>
    <col min="18" max="18" width="10.7109375" style="6" customWidth="1"/>
    <col min="19" max="19" width="0.85546875" style="6" customWidth="1"/>
    <col min="20" max="20" width="10.7109375" style="6" customWidth="1"/>
    <col min="21" max="21" width="0.85546875" style="6" customWidth="1"/>
    <col min="22" max="22" width="10.7109375" style="6" customWidth="1"/>
    <col min="23" max="23" width="0.85546875" style="6" customWidth="1"/>
    <col min="24" max="24" width="11.57421875" style="261" customWidth="1"/>
    <col min="25" max="25" width="0.85546875" style="6" customWidth="1"/>
    <col min="26" max="26" width="11.8515625" style="260" bestFit="1" customWidth="1"/>
    <col min="27" max="16384" width="9.140625" style="6" customWidth="1"/>
  </cols>
  <sheetData>
    <row r="1" spans="2:26" ht="18.75">
      <c r="B1" s="433" t="s">
        <v>13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2:26" ht="18.75">
      <c r="B2" s="433" t="s">
        <v>148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2:27" s="210" customFormat="1" ht="29.25" customHeight="1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209"/>
    </row>
    <row r="4" spans="2:26" s="213" customFormat="1" ht="30.75" customHeight="1">
      <c r="B4" s="348"/>
      <c r="C4" s="83" t="s">
        <v>71</v>
      </c>
      <c r="D4" s="83"/>
      <c r="E4" s="83"/>
      <c r="F4" s="83"/>
      <c r="G4" s="83"/>
      <c r="H4" s="83"/>
      <c r="I4" s="83"/>
      <c r="J4" s="83"/>
      <c r="K4" s="84">
        <f>'Monthly Spending Plan Summary'!K4</f>
        <v>0</v>
      </c>
      <c r="L4" s="264" t="s">
        <v>14</v>
      </c>
      <c r="M4" s="264"/>
      <c r="N4" s="264" t="s">
        <v>15</v>
      </c>
      <c r="O4" s="264"/>
      <c r="P4" s="264" t="s">
        <v>16</v>
      </c>
      <c r="Q4" s="264"/>
      <c r="R4" s="264" t="s">
        <v>17</v>
      </c>
      <c r="S4" s="264"/>
      <c r="T4" s="264" t="s">
        <v>18</v>
      </c>
      <c r="U4" s="264"/>
      <c r="V4" s="264" t="s">
        <v>19</v>
      </c>
      <c r="W4" s="265"/>
      <c r="X4" s="266" t="s">
        <v>128</v>
      </c>
      <c r="Y4" s="211"/>
      <c r="Z4" s="212" t="s">
        <v>129</v>
      </c>
    </row>
    <row r="5" spans="2:26" ht="16.5">
      <c r="B5" s="321"/>
      <c r="C5" s="345" t="str">
        <f>'Monthly Spending Plan Summary'!C5</f>
        <v>Take home pay (see Income Summary)</v>
      </c>
      <c r="D5" s="75"/>
      <c r="E5" s="75"/>
      <c r="F5" s="75"/>
      <c r="G5" s="75"/>
      <c r="H5" s="75"/>
      <c r="I5" s="75"/>
      <c r="J5" s="75"/>
      <c r="K5" s="65"/>
      <c r="L5" s="107">
        <f>'Monthly Spending Plan Summary'!L5</f>
        <v>0</v>
      </c>
      <c r="M5" s="214"/>
      <c r="N5" s="109"/>
      <c r="O5" s="214"/>
      <c r="P5" s="109"/>
      <c r="Q5" s="214"/>
      <c r="R5" s="109"/>
      <c r="S5" s="214"/>
      <c r="T5" s="109"/>
      <c r="U5" s="214"/>
      <c r="V5" s="109"/>
      <c r="W5" s="214"/>
      <c r="X5" s="107">
        <f>SUM(N5:V5)</f>
        <v>0</v>
      </c>
      <c r="Y5" s="214"/>
      <c r="Z5" s="108">
        <f>L5-X5</f>
        <v>0</v>
      </c>
    </row>
    <row r="6" spans="2:26" ht="16.5">
      <c r="B6" s="167"/>
      <c r="C6" s="346" t="str">
        <f>'Monthly Spending Plan Summary'!C6</f>
        <v>Other Income (see Income Summary)</v>
      </c>
      <c r="D6" s="68"/>
      <c r="E6" s="68"/>
      <c r="F6" s="68"/>
      <c r="G6" s="68"/>
      <c r="H6" s="68"/>
      <c r="I6" s="68"/>
      <c r="J6" s="68"/>
      <c r="K6" s="65"/>
      <c r="L6" s="110">
        <f>'Monthly Spending Plan Summary'!L6</f>
        <v>0</v>
      </c>
      <c r="M6" s="214"/>
      <c r="N6" s="48"/>
      <c r="O6" s="214"/>
      <c r="P6" s="48"/>
      <c r="Q6" s="214"/>
      <c r="R6" s="48"/>
      <c r="S6" s="214"/>
      <c r="T6" s="48"/>
      <c r="U6" s="214"/>
      <c r="V6" s="48"/>
      <c r="W6" s="214"/>
      <c r="X6" s="110">
        <f>SUM(N6:V6)</f>
        <v>0</v>
      </c>
      <c r="Y6" s="214"/>
      <c r="Z6" s="111">
        <f>L6-X6</f>
        <v>0</v>
      </c>
    </row>
    <row r="7" spans="2:26" s="216" customFormat="1" ht="14.25">
      <c r="B7" s="349"/>
      <c r="C7" s="337" t="str">
        <f>'Monthly Spending Plan Summary'!C7</f>
        <v>  Total Deposits</v>
      </c>
      <c r="D7" s="19"/>
      <c r="E7" s="19"/>
      <c r="F7" s="19"/>
      <c r="G7" s="19"/>
      <c r="H7" s="19"/>
      <c r="I7" s="19"/>
      <c r="J7" s="19"/>
      <c r="K7" s="104"/>
      <c r="L7" s="105">
        <f>'Monthly Spending Plan Summary'!L7</f>
        <v>0</v>
      </c>
      <c r="M7" s="215"/>
      <c r="N7" s="105">
        <f>SUM(N5:N6)</f>
        <v>0</v>
      </c>
      <c r="O7" s="215"/>
      <c r="P7" s="105">
        <f>SUM(P5:P6)</f>
        <v>0</v>
      </c>
      <c r="Q7" s="215"/>
      <c r="R7" s="105">
        <f>SUM(R5:R6)</f>
        <v>0</v>
      </c>
      <c r="S7" s="215"/>
      <c r="T7" s="105">
        <f>SUM(T5:T6)</f>
        <v>0</v>
      </c>
      <c r="U7" s="215"/>
      <c r="V7" s="105">
        <f>SUM(V5:V6)</f>
        <v>0</v>
      </c>
      <c r="W7" s="215"/>
      <c r="X7" s="105">
        <f>SUM(X5:X6)</f>
        <v>0</v>
      </c>
      <c r="Y7" s="215"/>
      <c r="Z7" s="106">
        <f>SUM(Z5:Z6)</f>
        <v>0</v>
      </c>
    </row>
    <row r="8" spans="3:26" ht="7.5" customHeight="1">
      <c r="C8" s="217"/>
      <c r="D8" s="216"/>
      <c r="E8" s="216"/>
      <c r="F8" s="216"/>
      <c r="G8" s="216"/>
      <c r="H8" s="216"/>
      <c r="I8" s="216"/>
      <c r="J8" s="216"/>
      <c r="K8" s="218"/>
      <c r="L8" s="219"/>
      <c r="M8" s="214"/>
      <c r="N8" s="219"/>
      <c r="O8" s="214"/>
      <c r="P8" s="219"/>
      <c r="Q8" s="214"/>
      <c r="R8" s="219"/>
      <c r="S8" s="214"/>
      <c r="T8" s="219"/>
      <c r="U8" s="214"/>
      <c r="V8" s="219"/>
      <c r="W8" s="214"/>
      <c r="X8" s="219"/>
      <c r="Y8" s="220"/>
      <c r="Z8" s="219"/>
    </row>
    <row r="9" spans="2:26" s="221" customFormat="1" ht="30.75" customHeight="1">
      <c r="B9" s="347"/>
      <c r="C9" s="83" t="str">
        <f>'Monthly Spending Plan Summary'!C9</f>
        <v>Contributions</v>
      </c>
      <c r="D9" s="83"/>
      <c r="E9" s="83"/>
      <c r="F9" s="83"/>
      <c r="G9" s="83"/>
      <c r="H9" s="83"/>
      <c r="I9" s="83"/>
      <c r="J9" s="83"/>
      <c r="K9" s="85">
        <f>'Monthly Spending Plan Summary'!K9:S9</f>
        <v>0</v>
      </c>
      <c r="L9" s="264" t="s">
        <v>14</v>
      </c>
      <c r="M9" s="264"/>
      <c r="N9" s="264" t="s">
        <v>15</v>
      </c>
      <c r="O9" s="264"/>
      <c r="P9" s="264" t="s">
        <v>16</v>
      </c>
      <c r="Q9" s="264"/>
      <c r="R9" s="264" t="s">
        <v>17</v>
      </c>
      <c r="S9" s="264"/>
      <c r="T9" s="264" t="s">
        <v>18</v>
      </c>
      <c r="U9" s="264"/>
      <c r="V9" s="264" t="s">
        <v>19</v>
      </c>
      <c r="W9" s="265"/>
      <c r="X9" s="266" t="s">
        <v>128</v>
      </c>
      <c r="Y9" s="211"/>
      <c r="Z9" s="212" t="s">
        <v>129</v>
      </c>
    </row>
    <row r="10" spans="2:26" ht="16.5">
      <c r="B10" s="321"/>
      <c r="C10" s="345" t="str">
        <f>'Monthly Spending Plan Summary'!C10</f>
        <v>Tithe (goal is 10% X gross pay)</v>
      </c>
      <c r="D10" s="76"/>
      <c r="E10" s="76"/>
      <c r="F10" s="76"/>
      <c r="G10" s="76"/>
      <c r="H10" s="76"/>
      <c r="I10" s="76"/>
      <c r="J10" s="76"/>
      <c r="K10" s="65"/>
      <c r="L10" s="107">
        <f>'Monthly Spending Plan Summary'!L10</f>
        <v>0</v>
      </c>
      <c r="M10" s="214"/>
      <c r="N10" s="109"/>
      <c r="O10" s="214"/>
      <c r="P10" s="109"/>
      <c r="Q10" s="214"/>
      <c r="R10" s="109"/>
      <c r="S10" s="214"/>
      <c r="T10" s="109"/>
      <c r="U10" s="214"/>
      <c r="V10" s="109"/>
      <c r="W10" s="214"/>
      <c r="X10" s="107">
        <f aca="true" t="shared" si="0" ref="X10:X56">SUM(N10:V10)</f>
        <v>0</v>
      </c>
      <c r="Y10" s="214"/>
      <c r="Z10" s="108">
        <f>L10-X10</f>
        <v>0</v>
      </c>
    </row>
    <row r="11" spans="2:26" ht="16.5">
      <c r="B11" s="167"/>
      <c r="C11" s="346" t="str">
        <f>'Monthly Spending Plan Summary'!C11</f>
        <v>Charities</v>
      </c>
      <c r="D11" s="69"/>
      <c r="E11" s="69"/>
      <c r="F11" s="69"/>
      <c r="G11" s="69"/>
      <c r="H11" s="69"/>
      <c r="I11" s="69"/>
      <c r="J11" s="69"/>
      <c r="K11" s="65"/>
      <c r="L11" s="110">
        <f>'Monthly Spending Plan Summary'!L11</f>
        <v>0</v>
      </c>
      <c r="M11" s="214"/>
      <c r="N11" s="48"/>
      <c r="O11" s="214"/>
      <c r="P11" s="48"/>
      <c r="Q11" s="214"/>
      <c r="R11" s="48"/>
      <c r="S11" s="214"/>
      <c r="T11" s="48"/>
      <c r="U11" s="214"/>
      <c r="V11" s="48"/>
      <c r="W11" s="214"/>
      <c r="X11" s="110">
        <f t="shared" si="0"/>
        <v>0</v>
      </c>
      <c r="Y11" s="214"/>
      <c r="Z11" s="111">
        <f>L11-X11</f>
        <v>0</v>
      </c>
    </row>
    <row r="12" spans="2:26" s="216" customFormat="1" ht="14.25">
      <c r="B12" s="349"/>
      <c r="C12" s="337" t="str">
        <f>'Monthly Spending Plan Summary'!C12</f>
        <v>  Subtotal</v>
      </c>
      <c r="D12" s="19"/>
      <c r="E12" s="19"/>
      <c r="F12" s="19"/>
      <c r="G12" s="19"/>
      <c r="H12" s="19"/>
      <c r="I12" s="19"/>
      <c r="J12" s="19"/>
      <c r="K12" s="104"/>
      <c r="L12" s="105">
        <f>'Monthly Spending Plan Summary'!L12</f>
        <v>0</v>
      </c>
      <c r="M12" s="215"/>
      <c r="N12" s="105">
        <f>SUM(N10:N11)</f>
        <v>0</v>
      </c>
      <c r="O12" s="215"/>
      <c r="P12" s="105">
        <f>SUM(P10:P11)</f>
        <v>0</v>
      </c>
      <c r="Q12" s="215"/>
      <c r="R12" s="105">
        <f>SUM(R10:R11)</f>
        <v>0</v>
      </c>
      <c r="S12" s="215"/>
      <c r="T12" s="105">
        <f>SUM(T10:T11)</f>
        <v>0</v>
      </c>
      <c r="U12" s="215"/>
      <c r="V12" s="105">
        <f>SUM(V10:V11)</f>
        <v>0</v>
      </c>
      <c r="W12" s="215"/>
      <c r="X12" s="105">
        <f t="shared" si="0"/>
        <v>0</v>
      </c>
      <c r="Y12" s="215"/>
      <c r="Z12" s="106">
        <f>L12-X12</f>
        <v>0</v>
      </c>
    </row>
    <row r="13" spans="3:26" ht="7.5" customHeight="1">
      <c r="C13" s="87"/>
      <c r="D13" s="11"/>
      <c r="E13" s="11"/>
      <c r="F13" s="11"/>
      <c r="G13" s="11"/>
      <c r="H13" s="11"/>
      <c r="I13" s="11"/>
      <c r="J13" s="11"/>
      <c r="K13" s="66"/>
      <c r="L13" s="49"/>
      <c r="M13" s="214"/>
      <c r="N13" s="49"/>
      <c r="O13" s="214"/>
      <c r="P13" s="49"/>
      <c r="Q13" s="214"/>
      <c r="R13" s="49"/>
      <c r="S13" s="214"/>
      <c r="T13" s="49"/>
      <c r="U13" s="214"/>
      <c r="V13" s="49"/>
      <c r="W13" s="214"/>
      <c r="X13" s="49"/>
      <c r="Y13" s="214"/>
      <c r="Z13" s="49"/>
    </row>
    <row r="14" spans="2:26" s="221" customFormat="1" ht="30.75" customHeight="1">
      <c r="B14" s="347"/>
      <c r="C14" s="83" t="str">
        <f>'Monthly Spending Plan Summary'!C14</f>
        <v>Household Expenses</v>
      </c>
      <c r="D14" s="83"/>
      <c r="E14" s="83"/>
      <c r="F14" s="83"/>
      <c r="G14" s="83"/>
      <c r="H14" s="83"/>
      <c r="I14" s="83"/>
      <c r="J14" s="83"/>
      <c r="K14" s="84">
        <f>'Monthly Spending Plan Summary'!K14:S14</f>
        <v>0</v>
      </c>
      <c r="L14" s="264" t="s">
        <v>14</v>
      </c>
      <c r="M14" s="264"/>
      <c r="N14" s="264" t="s">
        <v>15</v>
      </c>
      <c r="O14" s="264"/>
      <c r="P14" s="264" t="s">
        <v>16</v>
      </c>
      <c r="Q14" s="264"/>
      <c r="R14" s="264" t="s">
        <v>17</v>
      </c>
      <c r="S14" s="264"/>
      <c r="T14" s="264" t="s">
        <v>18</v>
      </c>
      <c r="U14" s="264"/>
      <c r="V14" s="264" t="s">
        <v>19</v>
      </c>
      <c r="W14" s="265"/>
      <c r="X14" s="266" t="s">
        <v>128</v>
      </c>
      <c r="Y14" s="211"/>
      <c r="Z14" s="212" t="s">
        <v>129</v>
      </c>
    </row>
    <row r="15" spans="2:26" ht="16.5">
      <c r="B15" s="321"/>
      <c r="C15" s="345" t="str">
        <f>'Monthly Spending Plan Summary'!C15</f>
        <v>Mortgage or rent</v>
      </c>
      <c r="D15" s="76"/>
      <c r="E15" s="76"/>
      <c r="F15" s="76"/>
      <c r="G15" s="76"/>
      <c r="H15" s="76"/>
      <c r="I15" s="76"/>
      <c r="J15" s="76"/>
      <c r="K15" s="65"/>
      <c r="L15" s="45">
        <f>'Monthly Spending Plan Summary'!L15</f>
        <v>0</v>
      </c>
      <c r="M15" s="214"/>
      <c r="N15" s="47"/>
      <c r="O15" s="214"/>
      <c r="P15" s="47"/>
      <c r="Q15" s="214"/>
      <c r="R15" s="47"/>
      <c r="S15" s="214"/>
      <c r="T15" s="47"/>
      <c r="U15" s="214"/>
      <c r="V15" s="47"/>
      <c r="W15" s="214"/>
      <c r="X15" s="45">
        <f t="shared" si="0"/>
        <v>0</v>
      </c>
      <c r="Y15" s="214"/>
      <c r="Z15" s="72">
        <f aca="true" t="shared" si="1" ref="Z15:Z26">L15-X15</f>
        <v>0</v>
      </c>
    </row>
    <row r="16" spans="2:26" ht="16.5">
      <c r="B16" s="183"/>
      <c r="C16" s="344" t="str">
        <f>'Monthly Spending Plan Summary'!C16</f>
        <v>Home equity line of credit</v>
      </c>
      <c r="D16" s="20"/>
      <c r="E16" s="20"/>
      <c r="F16" s="20"/>
      <c r="G16" s="20"/>
      <c r="H16" s="20"/>
      <c r="I16" s="20"/>
      <c r="J16" s="20"/>
      <c r="K16" s="67"/>
      <c r="L16" s="53">
        <f>'Monthly Spending Plan Summary'!L16</f>
        <v>0</v>
      </c>
      <c r="M16" s="214"/>
      <c r="N16" s="50"/>
      <c r="O16" s="214"/>
      <c r="P16" s="50"/>
      <c r="Q16" s="214"/>
      <c r="R16" s="50"/>
      <c r="S16" s="214"/>
      <c r="T16" s="50"/>
      <c r="U16" s="214"/>
      <c r="V16" s="50"/>
      <c r="W16" s="214"/>
      <c r="X16" s="53">
        <f t="shared" si="0"/>
        <v>0</v>
      </c>
      <c r="Y16" s="214"/>
      <c r="Z16" s="79">
        <f t="shared" si="1"/>
        <v>0</v>
      </c>
    </row>
    <row r="17" spans="2:26" ht="16.5">
      <c r="B17" s="183"/>
      <c r="C17" s="344" t="str">
        <f>'Monthly Spending Plan Summary'!C17</f>
        <v>Electricity</v>
      </c>
      <c r="D17" s="20"/>
      <c r="E17" s="20"/>
      <c r="F17" s="20"/>
      <c r="G17" s="20"/>
      <c r="H17" s="20"/>
      <c r="I17" s="20"/>
      <c r="J17" s="20"/>
      <c r="K17" s="65"/>
      <c r="L17" s="53">
        <f>'Monthly Spending Plan Summary'!L17</f>
        <v>0</v>
      </c>
      <c r="M17" s="214"/>
      <c r="N17" s="50"/>
      <c r="O17" s="214"/>
      <c r="P17" s="50"/>
      <c r="Q17" s="214"/>
      <c r="R17" s="50"/>
      <c r="S17" s="214"/>
      <c r="T17" s="50"/>
      <c r="U17" s="214"/>
      <c r="V17" s="50"/>
      <c r="W17" s="214"/>
      <c r="X17" s="53">
        <f t="shared" si="0"/>
        <v>0</v>
      </c>
      <c r="Y17" s="214"/>
      <c r="Z17" s="79">
        <f t="shared" si="1"/>
        <v>0</v>
      </c>
    </row>
    <row r="18" spans="2:26" ht="16.5">
      <c r="B18" s="183"/>
      <c r="C18" s="344" t="str">
        <f>'Monthly Spending Plan Summary'!C18</f>
        <v>Water/garbage/sewer/gas</v>
      </c>
      <c r="D18" s="20"/>
      <c r="E18" s="20"/>
      <c r="F18" s="20"/>
      <c r="G18" s="20"/>
      <c r="H18" s="20"/>
      <c r="I18" s="20"/>
      <c r="J18" s="20"/>
      <c r="K18" s="65"/>
      <c r="L18" s="53">
        <f>'Monthly Spending Plan Summary'!L18</f>
        <v>0</v>
      </c>
      <c r="M18" s="214"/>
      <c r="N18" s="50"/>
      <c r="O18" s="214"/>
      <c r="P18" s="50"/>
      <c r="Q18" s="214"/>
      <c r="R18" s="50"/>
      <c r="S18" s="214"/>
      <c r="T18" s="50"/>
      <c r="U18" s="214"/>
      <c r="V18" s="50"/>
      <c r="W18" s="214"/>
      <c r="X18" s="53">
        <f t="shared" si="0"/>
        <v>0</v>
      </c>
      <c r="Y18" s="214"/>
      <c r="Z18" s="79">
        <f t="shared" si="1"/>
        <v>0</v>
      </c>
    </row>
    <row r="19" spans="2:26" ht="16.5">
      <c r="B19" s="183"/>
      <c r="C19" s="344" t="str">
        <f>'Monthly Spending Plan Summary'!C19</f>
        <v>House cleaning</v>
      </c>
      <c r="D19" s="20"/>
      <c r="E19" s="20"/>
      <c r="F19" s="20"/>
      <c r="G19" s="20"/>
      <c r="H19" s="20"/>
      <c r="I19" s="20"/>
      <c r="J19" s="20"/>
      <c r="K19" s="65"/>
      <c r="L19" s="53">
        <f>'Monthly Spending Plan Summary'!L19</f>
        <v>0</v>
      </c>
      <c r="M19" s="214"/>
      <c r="N19" s="50"/>
      <c r="O19" s="214"/>
      <c r="P19" s="50"/>
      <c r="Q19" s="214"/>
      <c r="R19" s="50"/>
      <c r="S19" s="214"/>
      <c r="T19" s="50"/>
      <c r="U19" s="214"/>
      <c r="V19" s="50"/>
      <c r="W19" s="214"/>
      <c r="X19" s="53">
        <f t="shared" si="0"/>
        <v>0</v>
      </c>
      <c r="Y19" s="214"/>
      <c r="Z19" s="79">
        <f t="shared" si="1"/>
        <v>0</v>
      </c>
    </row>
    <row r="20" spans="2:26" ht="16.5">
      <c r="B20" s="183"/>
      <c r="C20" s="344" t="str">
        <f>'Monthly Spending Plan Summary'!C20</f>
        <v>Telephone/cable/internet</v>
      </c>
      <c r="D20" s="20"/>
      <c r="E20" s="20"/>
      <c r="F20" s="20"/>
      <c r="G20" s="20"/>
      <c r="H20" s="20"/>
      <c r="I20" s="20"/>
      <c r="J20" s="20"/>
      <c r="K20" s="65"/>
      <c r="L20" s="53">
        <f>'Monthly Spending Plan Summary'!L20</f>
        <v>0</v>
      </c>
      <c r="M20" s="214"/>
      <c r="N20" s="50"/>
      <c r="O20" s="214"/>
      <c r="P20" s="50"/>
      <c r="Q20" s="214"/>
      <c r="R20" s="50"/>
      <c r="S20" s="214"/>
      <c r="T20" s="50"/>
      <c r="U20" s="214"/>
      <c r="V20" s="50"/>
      <c r="W20" s="214"/>
      <c r="X20" s="53">
        <f t="shared" si="0"/>
        <v>0</v>
      </c>
      <c r="Y20" s="214"/>
      <c r="Z20" s="79">
        <f t="shared" si="1"/>
        <v>0</v>
      </c>
    </row>
    <row r="21" spans="2:26" ht="16.5">
      <c r="B21" s="183"/>
      <c r="C21" s="344" t="str">
        <f>'Monthly Spending Plan Summary'!C21</f>
        <v>Pool/lawn service</v>
      </c>
      <c r="D21" s="20"/>
      <c r="E21" s="20"/>
      <c r="F21" s="20"/>
      <c r="G21" s="20"/>
      <c r="H21" s="20"/>
      <c r="I21" s="20"/>
      <c r="J21" s="20"/>
      <c r="K21" s="65"/>
      <c r="L21" s="53">
        <f>'Monthly Spending Plan Summary'!L21</f>
        <v>0</v>
      </c>
      <c r="M21" s="214"/>
      <c r="N21" s="50"/>
      <c r="O21" s="214"/>
      <c r="P21" s="50"/>
      <c r="Q21" s="214"/>
      <c r="R21" s="50"/>
      <c r="S21" s="214"/>
      <c r="T21" s="50"/>
      <c r="U21" s="214"/>
      <c r="V21" s="50"/>
      <c r="W21" s="214"/>
      <c r="X21" s="53">
        <f t="shared" si="0"/>
        <v>0</v>
      </c>
      <c r="Y21" s="214"/>
      <c r="Z21" s="79">
        <f t="shared" si="1"/>
        <v>0</v>
      </c>
    </row>
    <row r="22" spans="2:26" ht="16.5">
      <c r="B22" s="183"/>
      <c r="C22" s="344" t="str">
        <f>'Monthly Spending Plan Summary'!C22</f>
        <v>Home/lawn pest  control</v>
      </c>
      <c r="D22" s="20"/>
      <c r="E22" s="20"/>
      <c r="F22" s="20"/>
      <c r="G22" s="20"/>
      <c r="H22" s="20"/>
      <c r="I22" s="20"/>
      <c r="J22" s="22"/>
      <c r="K22" s="65"/>
      <c r="L22" s="53">
        <f>'Monthly Spending Plan Summary'!L22</f>
        <v>0</v>
      </c>
      <c r="M22" s="214"/>
      <c r="N22" s="50"/>
      <c r="O22" s="214"/>
      <c r="P22" s="50"/>
      <c r="Q22" s="214"/>
      <c r="R22" s="50"/>
      <c r="S22" s="214"/>
      <c r="T22" s="50"/>
      <c r="U22" s="214"/>
      <c r="V22" s="50"/>
      <c r="W22" s="214"/>
      <c r="X22" s="53">
        <f t="shared" si="0"/>
        <v>0</v>
      </c>
      <c r="Y22" s="214"/>
      <c r="Z22" s="79">
        <f t="shared" si="1"/>
        <v>0</v>
      </c>
    </row>
    <row r="23" spans="2:26" ht="16.5">
      <c r="B23" s="183"/>
      <c r="C23" s="344" t="str">
        <f>'Monthly Spending Plan Summary'!C23</f>
        <v>Security system</v>
      </c>
      <c r="D23" s="20"/>
      <c r="E23" s="20"/>
      <c r="F23" s="20"/>
      <c r="G23" s="20"/>
      <c r="H23" s="20"/>
      <c r="I23" s="20"/>
      <c r="J23" s="20"/>
      <c r="K23" s="65"/>
      <c r="L23" s="53">
        <f>'Monthly Spending Plan Summary'!L23</f>
        <v>0</v>
      </c>
      <c r="M23" s="214"/>
      <c r="N23" s="50"/>
      <c r="O23" s="214"/>
      <c r="P23" s="50"/>
      <c r="Q23" s="214"/>
      <c r="R23" s="50"/>
      <c r="S23" s="214"/>
      <c r="T23" s="50"/>
      <c r="U23" s="214"/>
      <c r="V23" s="50"/>
      <c r="W23" s="214"/>
      <c r="X23" s="53">
        <f t="shared" si="0"/>
        <v>0</v>
      </c>
      <c r="Y23" s="214"/>
      <c r="Z23" s="79">
        <f t="shared" si="1"/>
        <v>0</v>
      </c>
    </row>
    <row r="24" spans="2:26" ht="16.5">
      <c r="B24" s="183"/>
      <c r="C24" s="344" t="str">
        <f>'Monthly Spending Plan Summary'!C24</f>
        <v>Other (click here)</v>
      </c>
      <c r="D24" s="20"/>
      <c r="E24" s="20"/>
      <c r="F24" s="20"/>
      <c r="G24" s="20"/>
      <c r="H24" s="20"/>
      <c r="I24" s="20"/>
      <c r="J24" s="20"/>
      <c r="K24" s="65"/>
      <c r="L24" s="53">
        <f>'Monthly Spending Plan Summary'!L24</f>
        <v>0</v>
      </c>
      <c r="M24" s="214"/>
      <c r="N24" s="50"/>
      <c r="O24" s="214"/>
      <c r="P24" s="50"/>
      <c r="Q24" s="214"/>
      <c r="R24" s="50"/>
      <c r="S24" s="214"/>
      <c r="T24" s="50"/>
      <c r="U24" s="214"/>
      <c r="V24" s="50"/>
      <c r="W24" s="214"/>
      <c r="X24" s="53">
        <f t="shared" si="0"/>
        <v>0</v>
      </c>
      <c r="Y24" s="214"/>
      <c r="Z24" s="79">
        <f t="shared" si="1"/>
        <v>0</v>
      </c>
    </row>
    <row r="25" spans="2:26" ht="16.5">
      <c r="B25" s="167"/>
      <c r="C25" s="346" t="str">
        <f>'Monthly Spending Plan Summary'!C25</f>
        <v>Other (click here)</v>
      </c>
      <c r="D25" s="276"/>
      <c r="E25" s="276"/>
      <c r="F25" s="276"/>
      <c r="G25" s="276"/>
      <c r="H25" s="276"/>
      <c r="I25" s="276"/>
      <c r="J25" s="69"/>
      <c r="K25" s="65"/>
      <c r="L25" s="222">
        <f>'Monthly Spending Plan Summary'!L25</f>
        <v>0</v>
      </c>
      <c r="M25" s="214"/>
      <c r="N25" s="51"/>
      <c r="O25" s="214"/>
      <c r="P25" s="51"/>
      <c r="Q25" s="214"/>
      <c r="R25" s="51"/>
      <c r="S25" s="214"/>
      <c r="T25" s="51"/>
      <c r="U25" s="214"/>
      <c r="V25" s="51"/>
      <c r="W25" s="214"/>
      <c r="X25" s="222">
        <f t="shared" si="0"/>
        <v>0</v>
      </c>
      <c r="Y25" s="214"/>
      <c r="Z25" s="223">
        <f t="shared" si="1"/>
        <v>0</v>
      </c>
    </row>
    <row r="26" spans="2:26" s="216" customFormat="1" ht="14.25">
      <c r="B26" s="349"/>
      <c r="C26" s="337" t="str">
        <f>'Monthly Spending Plan Summary'!C26</f>
        <v>  Subtotal</v>
      </c>
      <c r="D26" s="19"/>
      <c r="E26" s="19"/>
      <c r="F26" s="19"/>
      <c r="G26" s="19"/>
      <c r="H26" s="19"/>
      <c r="I26" s="19"/>
      <c r="J26" s="19"/>
      <c r="K26" s="104"/>
      <c r="L26" s="46">
        <f>'Monthly Spending Plan Summary'!L26</f>
        <v>0</v>
      </c>
      <c r="M26" s="215"/>
      <c r="N26" s="46">
        <f>SUM(N15:N25)</f>
        <v>0</v>
      </c>
      <c r="O26" s="215"/>
      <c r="P26" s="46">
        <f aca="true" t="shared" si="2" ref="P26:V26">SUM(P15:P25)</f>
        <v>0</v>
      </c>
      <c r="Q26" s="215">
        <f t="shared" si="2"/>
        <v>0</v>
      </c>
      <c r="R26" s="46">
        <f t="shared" si="2"/>
        <v>0</v>
      </c>
      <c r="S26" s="215">
        <f t="shared" si="2"/>
        <v>0</v>
      </c>
      <c r="T26" s="46">
        <f t="shared" si="2"/>
        <v>0</v>
      </c>
      <c r="U26" s="215">
        <f t="shared" si="2"/>
        <v>0</v>
      </c>
      <c r="V26" s="46">
        <f t="shared" si="2"/>
        <v>0</v>
      </c>
      <c r="W26" s="215"/>
      <c r="X26" s="46">
        <f t="shared" si="0"/>
        <v>0</v>
      </c>
      <c r="Y26" s="215"/>
      <c r="Z26" s="73">
        <f t="shared" si="1"/>
        <v>0</v>
      </c>
    </row>
    <row r="27" spans="3:26" s="4" customFormat="1" ht="7.5" customHeight="1">
      <c r="C27" s="88"/>
      <c r="D27" s="10"/>
      <c r="E27" s="10"/>
      <c r="F27" s="10"/>
      <c r="G27" s="10"/>
      <c r="H27" s="10"/>
      <c r="I27" s="10"/>
      <c r="J27" s="10"/>
      <c r="K27" s="67"/>
      <c r="L27" s="52"/>
      <c r="M27" s="214"/>
      <c r="N27" s="52"/>
      <c r="O27" s="214"/>
      <c r="P27" s="52"/>
      <c r="Q27" s="214"/>
      <c r="R27" s="52"/>
      <c r="S27" s="214"/>
      <c r="T27" s="52"/>
      <c r="U27" s="214"/>
      <c r="V27" s="52"/>
      <c r="W27" s="214"/>
      <c r="X27" s="52"/>
      <c r="Y27" s="214"/>
      <c r="Z27" s="52"/>
    </row>
    <row r="28" spans="2:26" s="221" customFormat="1" ht="30.75" customHeight="1">
      <c r="B28" s="347"/>
      <c r="C28" s="83" t="str">
        <f>'Monthly Spending Plan Summary'!C28</f>
        <v>Auto Expenses</v>
      </c>
      <c r="D28" s="83"/>
      <c r="E28" s="83"/>
      <c r="F28" s="83"/>
      <c r="G28" s="83"/>
      <c r="H28" s="83"/>
      <c r="I28" s="83"/>
      <c r="J28" s="83"/>
      <c r="K28" s="85">
        <f>'Monthly Spending Plan Summary'!K28:S28</f>
        <v>0</v>
      </c>
      <c r="L28" s="264" t="s">
        <v>14</v>
      </c>
      <c r="M28" s="264"/>
      <c r="N28" s="264" t="s">
        <v>15</v>
      </c>
      <c r="O28" s="264"/>
      <c r="P28" s="264" t="s">
        <v>16</v>
      </c>
      <c r="Q28" s="264"/>
      <c r="R28" s="264" t="s">
        <v>17</v>
      </c>
      <c r="S28" s="264"/>
      <c r="T28" s="264" t="s">
        <v>18</v>
      </c>
      <c r="U28" s="264"/>
      <c r="V28" s="264" t="s">
        <v>19</v>
      </c>
      <c r="W28" s="265"/>
      <c r="X28" s="266" t="s">
        <v>128</v>
      </c>
      <c r="Y28" s="211"/>
      <c r="Z28" s="212" t="s">
        <v>129</v>
      </c>
    </row>
    <row r="29" spans="2:26" ht="16.5">
      <c r="B29" s="321"/>
      <c r="C29" s="345" t="str">
        <f>'Monthly Spending Plan Summary'!C29</f>
        <v>Gas  $</v>
      </c>
      <c r="D29" s="434">
        <f>SUM('Monthly Spending Plan Summary'!D29:E29)</f>
        <v>0</v>
      </c>
      <c r="E29" s="434"/>
      <c r="F29" s="77"/>
      <c r="G29" s="77" t="str">
        <f>'Monthly Spending Plan Summary'!G29</f>
        <v>Oil  $</v>
      </c>
      <c r="H29" s="434">
        <f>SUM('Monthly Spending Plan Summary'!H29:I29)</f>
        <v>0</v>
      </c>
      <c r="I29" s="434"/>
      <c r="J29" s="77"/>
      <c r="K29" s="65"/>
      <c r="L29" s="45">
        <f>'Monthly Spending Plan Summary'!L29</f>
        <v>0</v>
      </c>
      <c r="M29" s="214"/>
      <c r="N29" s="47"/>
      <c r="O29" s="214"/>
      <c r="P29" s="47"/>
      <c r="Q29" s="214"/>
      <c r="R29" s="47"/>
      <c r="S29" s="214"/>
      <c r="T29" s="47"/>
      <c r="U29" s="214"/>
      <c r="V29" s="47"/>
      <c r="W29" s="214"/>
      <c r="X29" s="45">
        <f t="shared" si="0"/>
        <v>0</v>
      </c>
      <c r="Y29" s="214"/>
      <c r="Z29" s="72">
        <f>L29-X29</f>
        <v>0</v>
      </c>
    </row>
    <row r="30" spans="2:26" ht="16.5">
      <c r="B30" s="183"/>
      <c r="C30" s="344" t="str">
        <f>'Monthly Spending Plan Summary'!C30</f>
        <v>Auto insurance</v>
      </c>
      <c r="D30" s="20"/>
      <c r="E30" s="20"/>
      <c r="F30" s="20"/>
      <c r="G30" s="20"/>
      <c r="H30" s="20"/>
      <c r="I30" s="20"/>
      <c r="J30" s="20"/>
      <c r="K30" s="65"/>
      <c r="L30" s="53">
        <f>'Monthly Spending Plan Summary'!L30</f>
        <v>0</v>
      </c>
      <c r="M30" s="214"/>
      <c r="N30" s="50"/>
      <c r="O30" s="214"/>
      <c r="P30" s="50"/>
      <c r="Q30" s="214"/>
      <c r="R30" s="50"/>
      <c r="S30" s="214"/>
      <c r="T30" s="50"/>
      <c r="U30" s="214"/>
      <c r="V30" s="50"/>
      <c r="W30" s="214"/>
      <c r="X30" s="53">
        <f t="shared" si="0"/>
        <v>0</v>
      </c>
      <c r="Y30" s="214"/>
      <c r="Z30" s="79">
        <f>L30-X30</f>
        <v>0</v>
      </c>
    </row>
    <row r="31" spans="2:26" ht="16.5">
      <c r="B31" s="183"/>
      <c r="C31" s="344" t="str">
        <f>'Monthly Spending Plan Summary'!C31</f>
        <v>Other (click here)</v>
      </c>
      <c r="D31" s="20"/>
      <c r="E31" s="20"/>
      <c r="F31" s="20"/>
      <c r="G31" s="20"/>
      <c r="H31" s="20"/>
      <c r="I31" s="20"/>
      <c r="J31" s="20"/>
      <c r="K31" s="65"/>
      <c r="L31" s="53">
        <f>'Monthly Spending Plan Summary'!L31</f>
        <v>0</v>
      </c>
      <c r="M31" s="214"/>
      <c r="N31" s="50"/>
      <c r="O31" s="214"/>
      <c r="P31" s="50"/>
      <c r="Q31" s="214"/>
      <c r="R31" s="50"/>
      <c r="S31" s="214"/>
      <c r="T31" s="50"/>
      <c r="U31" s="214"/>
      <c r="V31" s="50"/>
      <c r="W31" s="214"/>
      <c r="X31" s="53">
        <f t="shared" si="0"/>
        <v>0</v>
      </c>
      <c r="Y31" s="214"/>
      <c r="Z31" s="79">
        <f>L31-X31</f>
        <v>0</v>
      </c>
    </row>
    <row r="32" spans="2:26" ht="16.5">
      <c r="B32" s="167"/>
      <c r="C32" s="346" t="str">
        <f>'Monthly Spending Plan Summary'!C32</f>
        <v>Other (click here)</v>
      </c>
      <c r="D32" s="276"/>
      <c r="E32" s="276"/>
      <c r="F32" s="276"/>
      <c r="G32" s="276"/>
      <c r="H32" s="276"/>
      <c r="I32" s="276"/>
      <c r="J32" s="69"/>
      <c r="K32" s="65"/>
      <c r="L32" s="222">
        <f>'Monthly Spending Plan Summary'!L32</f>
        <v>0</v>
      </c>
      <c r="M32" s="214"/>
      <c r="N32" s="51"/>
      <c r="O32" s="214"/>
      <c r="P32" s="51"/>
      <c r="Q32" s="214"/>
      <c r="R32" s="51"/>
      <c r="S32" s="214"/>
      <c r="T32" s="51"/>
      <c r="U32" s="214"/>
      <c r="V32" s="51"/>
      <c r="W32" s="214"/>
      <c r="X32" s="222">
        <f t="shared" si="0"/>
        <v>0</v>
      </c>
      <c r="Y32" s="214"/>
      <c r="Z32" s="223">
        <f>L32-X32</f>
        <v>0</v>
      </c>
    </row>
    <row r="33" spans="2:26" s="216" customFormat="1" ht="14.25">
      <c r="B33" s="349"/>
      <c r="C33" s="337" t="str">
        <f>'Monthly Spending Plan Summary'!C33</f>
        <v>  Subtotal</v>
      </c>
      <c r="D33" s="19"/>
      <c r="E33" s="19"/>
      <c r="F33" s="19"/>
      <c r="G33" s="19"/>
      <c r="H33" s="19"/>
      <c r="I33" s="19"/>
      <c r="J33" s="19"/>
      <c r="K33" s="104"/>
      <c r="L33" s="46">
        <f>'Monthly Spending Plan Summary'!L33</f>
        <v>0</v>
      </c>
      <c r="M33" s="215"/>
      <c r="N33" s="46">
        <f>SUM(N29:N32)</f>
        <v>0</v>
      </c>
      <c r="O33" s="215"/>
      <c r="P33" s="46">
        <f>SUM(P29:P32)</f>
        <v>0</v>
      </c>
      <c r="Q33" s="215"/>
      <c r="R33" s="46">
        <f>SUM(R29:R32)</f>
        <v>0</v>
      </c>
      <c r="S33" s="215"/>
      <c r="T33" s="46">
        <f>SUM(T29:T32)</f>
        <v>0</v>
      </c>
      <c r="U33" s="215"/>
      <c r="V33" s="46">
        <f>SUM(V29:V32)</f>
        <v>0</v>
      </c>
      <c r="W33" s="215"/>
      <c r="X33" s="46">
        <f t="shared" si="0"/>
        <v>0</v>
      </c>
      <c r="Y33" s="215"/>
      <c r="Z33" s="73">
        <f>L33-X33</f>
        <v>0</v>
      </c>
    </row>
    <row r="34" spans="3:26" s="4" customFormat="1" ht="7.5" customHeight="1">
      <c r="C34" s="88"/>
      <c r="D34" s="10"/>
      <c r="E34" s="10"/>
      <c r="F34" s="10"/>
      <c r="G34" s="10"/>
      <c r="H34" s="10"/>
      <c r="I34" s="10"/>
      <c r="J34" s="10"/>
      <c r="K34" s="67"/>
      <c r="L34" s="52"/>
      <c r="M34" s="214"/>
      <c r="N34" s="52"/>
      <c r="O34" s="214"/>
      <c r="P34" s="52"/>
      <c r="Q34" s="214"/>
      <c r="R34" s="52"/>
      <c r="S34" s="214"/>
      <c r="T34" s="52"/>
      <c r="U34" s="214"/>
      <c r="V34" s="52"/>
      <c r="W34" s="214"/>
      <c r="X34" s="52"/>
      <c r="Y34" s="214"/>
      <c r="Z34" s="52"/>
    </row>
    <row r="35" spans="2:26" s="221" customFormat="1" ht="30.75" customHeight="1">
      <c r="B35" s="347"/>
      <c r="C35" s="83" t="str">
        <f>'Monthly Spending Plan Summary'!C35</f>
        <v>Children's Expenses</v>
      </c>
      <c r="D35" s="83"/>
      <c r="E35" s="83"/>
      <c r="F35" s="83"/>
      <c r="G35" s="83"/>
      <c r="H35" s="83"/>
      <c r="I35" s="83"/>
      <c r="J35" s="83"/>
      <c r="K35" s="84">
        <f>'Monthly Spending Plan Summary'!K35:S35</f>
        <v>0</v>
      </c>
      <c r="L35" s="264" t="s">
        <v>14</v>
      </c>
      <c r="M35" s="264"/>
      <c r="N35" s="264" t="s">
        <v>15</v>
      </c>
      <c r="O35" s="264"/>
      <c r="P35" s="264" t="s">
        <v>16</v>
      </c>
      <c r="Q35" s="264"/>
      <c r="R35" s="264" t="s">
        <v>17</v>
      </c>
      <c r="S35" s="264"/>
      <c r="T35" s="264" t="s">
        <v>18</v>
      </c>
      <c r="U35" s="264"/>
      <c r="V35" s="264" t="s">
        <v>19</v>
      </c>
      <c r="W35" s="265"/>
      <c r="X35" s="266" t="s">
        <v>128</v>
      </c>
      <c r="Y35" s="211"/>
      <c r="Z35" s="212" t="s">
        <v>129</v>
      </c>
    </row>
    <row r="36" spans="2:26" ht="16.5">
      <c r="B36" s="321"/>
      <c r="C36" s="344" t="str">
        <f>'Monthly Spending Plan Summary'!C36</f>
        <v>School tuition</v>
      </c>
      <c r="D36" s="20"/>
      <c r="E36" s="20"/>
      <c r="F36" s="20"/>
      <c r="G36" s="20"/>
      <c r="H36" s="20"/>
      <c r="I36" s="20"/>
      <c r="J36" s="20"/>
      <c r="K36" s="65"/>
      <c r="L36" s="45">
        <f>'Monthly Spending Plan Summary'!L36</f>
        <v>0</v>
      </c>
      <c r="M36" s="214"/>
      <c r="N36" s="47"/>
      <c r="O36" s="214"/>
      <c r="P36" s="47"/>
      <c r="Q36" s="214"/>
      <c r="R36" s="47"/>
      <c r="S36" s="214"/>
      <c r="T36" s="47"/>
      <c r="U36" s="214"/>
      <c r="V36" s="47"/>
      <c r="W36" s="214"/>
      <c r="X36" s="45">
        <f t="shared" si="0"/>
        <v>0</v>
      </c>
      <c r="Y36" s="214"/>
      <c r="Z36" s="72">
        <f aca="true" t="shared" si="3" ref="Z36:Z47">L36-X36</f>
        <v>0</v>
      </c>
    </row>
    <row r="37" spans="2:26" ht="16.5">
      <c r="B37" s="183"/>
      <c r="C37" s="344" t="str">
        <f>'Monthly Spending Plan Summary'!C37</f>
        <v>School supplies/expenses/field trips</v>
      </c>
      <c r="D37" s="20"/>
      <c r="E37" s="20"/>
      <c r="F37" s="20"/>
      <c r="G37" s="20"/>
      <c r="H37" s="20"/>
      <c r="I37" s="20"/>
      <c r="J37" s="20"/>
      <c r="K37" s="65"/>
      <c r="L37" s="53">
        <f>'Monthly Spending Plan Summary'!L37</f>
        <v>0</v>
      </c>
      <c r="M37" s="214"/>
      <c r="N37" s="50"/>
      <c r="O37" s="214"/>
      <c r="P37" s="50"/>
      <c r="Q37" s="214"/>
      <c r="R37" s="50"/>
      <c r="S37" s="214"/>
      <c r="T37" s="50"/>
      <c r="U37" s="214"/>
      <c r="V37" s="50"/>
      <c r="W37" s="214"/>
      <c r="X37" s="53">
        <f t="shared" si="0"/>
        <v>0</v>
      </c>
      <c r="Y37" s="214"/>
      <c r="Z37" s="79">
        <f t="shared" si="3"/>
        <v>0</v>
      </c>
    </row>
    <row r="38" spans="2:26" ht="16.5">
      <c r="B38" s="183"/>
      <c r="C38" s="344" t="str">
        <f>'Monthly Spending Plan Summary'!C38</f>
        <v>Lunch money</v>
      </c>
      <c r="D38" s="20"/>
      <c r="E38" s="20"/>
      <c r="F38" s="20"/>
      <c r="G38" s="20"/>
      <c r="H38" s="20"/>
      <c r="I38" s="20"/>
      <c r="J38" s="20"/>
      <c r="K38" s="65"/>
      <c r="L38" s="53">
        <f>'Monthly Spending Plan Summary'!L38</f>
        <v>0</v>
      </c>
      <c r="M38" s="214"/>
      <c r="N38" s="50"/>
      <c r="O38" s="214"/>
      <c r="P38" s="50"/>
      <c r="Q38" s="214"/>
      <c r="R38" s="50"/>
      <c r="S38" s="214"/>
      <c r="T38" s="50"/>
      <c r="U38" s="214"/>
      <c r="V38" s="50"/>
      <c r="W38" s="214"/>
      <c r="X38" s="53">
        <f t="shared" si="0"/>
        <v>0</v>
      </c>
      <c r="Y38" s="214"/>
      <c r="Z38" s="79">
        <f t="shared" si="3"/>
        <v>0</v>
      </c>
    </row>
    <row r="39" spans="2:26" ht="16.5">
      <c r="B39" s="183"/>
      <c r="C39" s="344" t="str">
        <f>'Monthly Spending Plan Summary'!C39</f>
        <v>Activities/sports/clubs/camp</v>
      </c>
      <c r="D39" s="20"/>
      <c r="E39" s="20"/>
      <c r="F39" s="20"/>
      <c r="G39" s="20"/>
      <c r="H39" s="20"/>
      <c r="I39" s="20"/>
      <c r="J39" s="20"/>
      <c r="K39" s="65"/>
      <c r="L39" s="53">
        <f>'Monthly Spending Plan Summary'!L39</f>
        <v>0</v>
      </c>
      <c r="M39" s="214"/>
      <c r="N39" s="50"/>
      <c r="O39" s="214"/>
      <c r="P39" s="50"/>
      <c r="Q39" s="214"/>
      <c r="R39" s="50"/>
      <c r="S39" s="214"/>
      <c r="T39" s="50"/>
      <c r="U39" s="214"/>
      <c r="V39" s="50"/>
      <c r="W39" s="214"/>
      <c r="X39" s="53">
        <f t="shared" si="0"/>
        <v>0</v>
      </c>
      <c r="Y39" s="214"/>
      <c r="Z39" s="79">
        <f t="shared" si="3"/>
        <v>0</v>
      </c>
    </row>
    <row r="40" spans="2:26" ht="16.5">
      <c r="B40" s="183"/>
      <c r="C40" s="344" t="str">
        <f>'Monthly Spending Plan Summary'!C40</f>
        <v>College</v>
      </c>
      <c r="D40" s="20"/>
      <c r="E40" s="20"/>
      <c r="F40" s="20"/>
      <c r="G40" s="20"/>
      <c r="H40" s="20"/>
      <c r="I40" s="20"/>
      <c r="J40" s="20"/>
      <c r="K40" s="65"/>
      <c r="L40" s="53">
        <f>'Monthly Spending Plan Summary'!L40</f>
        <v>0</v>
      </c>
      <c r="M40" s="214"/>
      <c r="N40" s="50"/>
      <c r="O40" s="214"/>
      <c r="P40" s="50"/>
      <c r="Q40" s="214"/>
      <c r="R40" s="50"/>
      <c r="S40" s="214"/>
      <c r="T40" s="50"/>
      <c r="U40" s="214"/>
      <c r="V40" s="50"/>
      <c r="W40" s="214"/>
      <c r="X40" s="53">
        <f t="shared" si="0"/>
        <v>0</v>
      </c>
      <c r="Y40" s="214"/>
      <c r="Z40" s="79">
        <f t="shared" si="3"/>
        <v>0</v>
      </c>
    </row>
    <row r="41" spans="2:26" ht="16.5">
      <c r="B41" s="183"/>
      <c r="C41" s="344" t="str">
        <f>'Monthly Spending Plan Summary'!C41</f>
        <v>Haircuts/personal care</v>
      </c>
      <c r="D41" s="20"/>
      <c r="E41" s="20"/>
      <c r="F41" s="20"/>
      <c r="G41" s="20"/>
      <c r="H41" s="20"/>
      <c r="I41" s="20"/>
      <c r="J41" s="20"/>
      <c r="K41" s="65"/>
      <c r="L41" s="53">
        <f>'Monthly Spending Plan Summary'!L41</f>
        <v>0</v>
      </c>
      <c r="M41" s="214"/>
      <c r="N41" s="50"/>
      <c r="O41" s="214"/>
      <c r="P41" s="50"/>
      <c r="Q41" s="214"/>
      <c r="R41" s="50"/>
      <c r="S41" s="214"/>
      <c r="T41" s="50"/>
      <c r="U41" s="214"/>
      <c r="V41" s="50"/>
      <c r="W41" s="214"/>
      <c r="X41" s="53">
        <f t="shared" si="0"/>
        <v>0</v>
      </c>
      <c r="Y41" s="214"/>
      <c r="Z41" s="79">
        <f t="shared" si="3"/>
        <v>0</v>
      </c>
    </row>
    <row r="42" spans="2:26" ht="16.5">
      <c r="B42" s="183"/>
      <c r="C42" s="344" t="str">
        <f>'Monthly Spending Plan Summary'!C42</f>
        <v>Orthodontics</v>
      </c>
      <c r="D42" s="20"/>
      <c r="E42" s="20"/>
      <c r="F42" s="20"/>
      <c r="G42" s="20"/>
      <c r="H42" s="20"/>
      <c r="I42" s="20"/>
      <c r="J42" s="20"/>
      <c r="K42" s="65"/>
      <c r="L42" s="53">
        <f>'Monthly Spending Plan Summary'!L42</f>
        <v>0</v>
      </c>
      <c r="M42" s="214"/>
      <c r="N42" s="50"/>
      <c r="O42" s="214"/>
      <c r="P42" s="50"/>
      <c r="Q42" s="214"/>
      <c r="R42" s="50"/>
      <c r="S42" s="214"/>
      <c r="T42" s="50"/>
      <c r="U42" s="214"/>
      <c r="V42" s="50"/>
      <c r="W42" s="214"/>
      <c r="X42" s="53">
        <f t="shared" si="0"/>
        <v>0</v>
      </c>
      <c r="Y42" s="214"/>
      <c r="Z42" s="79">
        <f t="shared" si="3"/>
        <v>0</v>
      </c>
    </row>
    <row r="43" spans="2:26" ht="16.5">
      <c r="B43" s="183"/>
      <c r="C43" s="344" t="str">
        <f>'Monthly Spending Plan Summary'!C43</f>
        <v>Child care</v>
      </c>
      <c r="D43" s="20"/>
      <c r="E43" s="20"/>
      <c r="F43" s="20"/>
      <c r="G43" s="20"/>
      <c r="H43" s="20"/>
      <c r="I43" s="20"/>
      <c r="J43" s="20"/>
      <c r="K43" s="65"/>
      <c r="L43" s="53">
        <f>'Monthly Spending Plan Summary'!L43</f>
        <v>0</v>
      </c>
      <c r="M43" s="214"/>
      <c r="N43" s="50"/>
      <c r="O43" s="214"/>
      <c r="P43" s="50"/>
      <c r="Q43" s="214"/>
      <c r="R43" s="50"/>
      <c r="S43" s="214"/>
      <c r="T43" s="50"/>
      <c r="U43" s="214"/>
      <c r="V43" s="50"/>
      <c r="W43" s="214"/>
      <c r="X43" s="53">
        <f t="shared" si="0"/>
        <v>0</v>
      </c>
      <c r="Y43" s="214"/>
      <c r="Z43" s="79">
        <f t="shared" si="3"/>
        <v>0</v>
      </c>
    </row>
    <row r="44" spans="2:26" ht="16.5">
      <c r="B44" s="183"/>
      <c r="C44" s="344" t="str">
        <f>'Monthly Spending Plan Summary'!C44</f>
        <v>Diapers/formula</v>
      </c>
      <c r="D44" s="20"/>
      <c r="E44" s="20"/>
      <c r="F44" s="20"/>
      <c r="G44" s="20"/>
      <c r="H44" s="20"/>
      <c r="I44" s="20"/>
      <c r="J44" s="20"/>
      <c r="K44" s="65"/>
      <c r="L44" s="53">
        <f>'Monthly Spending Plan Summary'!L44</f>
        <v>0</v>
      </c>
      <c r="M44" s="214"/>
      <c r="N44" s="50"/>
      <c r="O44" s="214"/>
      <c r="P44" s="50"/>
      <c r="Q44" s="214"/>
      <c r="R44" s="50"/>
      <c r="S44" s="214"/>
      <c r="T44" s="50"/>
      <c r="U44" s="214"/>
      <c r="V44" s="50"/>
      <c r="W44" s="214"/>
      <c r="X44" s="53">
        <f t="shared" si="0"/>
        <v>0</v>
      </c>
      <c r="Y44" s="214"/>
      <c r="Z44" s="79">
        <f t="shared" si="3"/>
        <v>0</v>
      </c>
    </row>
    <row r="45" spans="2:26" ht="16.5">
      <c r="B45" s="183"/>
      <c r="C45" s="344" t="str">
        <f>'Monthly Spending Plan Summary'!C45</f>
        <v>Other (click here)</v>
      </c>
      <c r="D45" s="20"/>
      <c r="E45" s="20"/>
      <c r="F45" s="20"/>
      <c r="G45" s="20"/>
      <c r="H45" s="20"/>
      <c r="I45" s="20"/>
      <c r="J45" s="20"/>
      <c r="K45" s="65"/>
      <c r="L45" s="53">
        <f>'Monthly Spending Plan Summary'!L45</f>
        <v>0</v>
      </c>
      <c r="M45" s="214"/>
      <c r="N45" s="50"/>
      <c r="O45" s="214"/>
      <c r="P45" s="50"/>
      <c r="Q45" s="214"/>
      <c r="R45" s="50"/>
      <c r="S45" s="214"/>
      <c r="T45" s="50"/>
      <c r="U45" s="214"/>
      <c r="V45" s="50"/>
      <c r="W45" s="214"/>
      <c r="X45" s="53">
        <f t="shared" si="0"/>
        <v>0</v>
      </c>
      <c r="Y45" s="214"/>
      <c r="Z45" s="79">
        <f t="shared" si="3"/>
        <v>0</v>
      </c>
    </row>
    <row r="46" spans="2:26" ht="16.5">
      <c r="B46" s="167"/>
      <c r="C46" s="344" t="str">
        <f>'Monthly Spending Plan Summary'!C46</f>
        <v>Other (click here)</v>
      </c>
      <c r="D46" s="276"/>
      <c r="E46" s="276"/>
      <c r="F46" s="276"/>
      <c r="G46" s="276"/>
      <c r="H46" s="276"/>
      <c r="I46" s="276"/>
      <c r="J46" s="20"/>
      <c r="K46" s="65"/>
      <c r="L46" s="222">
        <f>'Monthly Spending Plan Summary'!L46</f>
        <v>0</v>
      </c>
      <c r="M46" s="214"/>
      <c r="N46" s="51"/>
      <c r="O46" s="214"/>
      <c r="P46" s="51"/>
      <c r="Q46" s="214"/>
      <c r="R46" s="51"/>
      <c r="S46" s="214"/>
      <c r="T46" s="51"/>
      <c r="U46" s="214"/>
      <c r="V46" s="51"/>
      <c r="W46" s="214"/>
      <c r="X46" s="222">
        <f t="shared" si="0"/>
        <v>0</v>
      </c>
      <c r="Y46" s="214"/>
      <c r="Z46" s="223">
        <f t="shared" si="3"/>
        <v>0</v>
      </c>
    </row>
    <row r="47" spans="2:26" s="216" customFormat="1" ht="14.25">
      <c r="B47" s="349"/>
      <c r="C47" s="338" t="str">
        <f>'Monthly Spending Plan Summary'!C47</f>
        <v>  Subtotal</v>
      </c>
      <c r="D47" s="74"/>
      <c r="E47" s="74"/>
      <c r="F47" s="74"/>
      <c r="G47" s="74"/>
      <c r="H47" s="74"/>
      <c r="I47" s="74"/>
      <c r="J47" s="74"/>
      <c r="K47" s="104"/>
      <c r="L47" s="46">
        <f>'Monthly Spending Plan Summary'!L47</f>
        <v>0</v>
      </c>
      <c r="M47" s="215"/>
      <c r="N47" s="46">
        <f>SUM(N36:N46)</f>
        <v>0</v>
      </c>
      <c r="O47" s="215"/>
      <c r="P47" s="46">
        <f>SUM(P36:P46)</f>
        <v>0</v>
      </c>
      <c r="Q47" s="215"/>
      <c r="R47" s="46">
        <f>SUM(R36:R46)</f>
        <v>0</v>
      </c>
      <c r="S47" s="215"/>
      <c r="T47" s="46">
        <f>SUM(T36:T46)</f>
        <v>0</v>
      </c>
      <c r="U47" s="215"/>
      <c r="V47" s="46">
        <f>SUM(V36:V46)</f>
        <v>0</v>
      </c>
      <c r="W47" s="215"/>
      <c r="X47" s="46">
        <f t="shared" si="0"/>
        <v>0</v>
      </c>
      <c r="Y47" s="215"/>
      <c r="Z47" s="73">
        <f t="shared" si="3"/>
        <v>0</v>
      </c>
    </row>
    <row r="48" spans="3:26" s="4" customFormat="1" ht="7.5" customHeight="1">
      <c r="C48" s="87"/>
      <c r="D48" s="7"/>
      <c r="E48" s="7"/>
      <c r="F48" s="7"/>
      <c r="G48" s="7"/>
      <c r="H48" s="7"/>
      <c r="I48" s="7"/>
      <c r="J48" s="7"/>
      <c r="K48" s="224"/>
      <c r="L48" s="225"/>
      <c r="M48" s="214"/>
      <c r="N48" s="225"/>
      <c r="O48" s="214"/>
      <c r="P48" s="225"/>
      <c r="Q48" s="214"/>
      <c r="R48" s="225"/>
      <c r="S48" s="214"/>
      <c r="T48" s="225"/>
      <c r="U48" s="214"/>
      <c r="V48" s="225"/>
      <c r="W48" s="214"/>
      <c r="X48" s="225"/>
      <c r="Y48" s="214"/>
      <c r="Z48" s="225"/>
    </row>
    <row r="49" spans="2:26" s="221" customFormat="1" ht="30.75" customHeight="1">
      <c r="B49" s="347"/>
      <c r="C49" s="83" t="str">
        <f>'Monthly Spending Plan Summary'!O4</f>
        <v>Insurance Expense</v>
      </c>
      <c r="D49" s="83"/>
      <c r="E49" s="83"/>
      <c r="F49" s="83"/>
      <c r="G49" s="83"/>
      <c r="H49" s="83"/>
      <c r="I49" s="83"/>
      <c r="J49" s="83"/>
      <c r="K49" s="84">
        <f>'Monthly Spending Plan Summary'!W4</f>
        <v>0</v>
      </c>
      <c r="L49" s="264" t="s">
        <v>14</v>
      </c>
      <c r="M49" s="264"/>
      <c r="N49" s="264" t="s">
        <v>15</v>
      </c>
      <c r="O49" s="264"/>
      <c r="P49" s="264" t="s">
        <v>16</v>
      </c>
      <c r="Q49" s="264"/>
      <c r="R49" s="264" t="s">
        <v>17</v>
      </c>
      <c r="S49" s="264"/>
      <c r="T49" s="264" t="s">
        <v>18</v>
      </c>
      <c r="U49" s="264"/>
      <c r="V49" s="264" t="s">
        <v>19</v>
      </c>
      <c r="W49" s="265"/>
      <c r="X49" s="266" t="s">
        <v>128</v>
      </c>
      <c r="Y49" s="211"/>
      <c r="Z49" s="212" t="s">
        <v>129</v>
      </c>
    </row>
    <row r="50" spans="2:26" ht="16.5">
      <c r="B50" s="321"/>
      <c r="C50" s="344" t="str">
        <f>'Monthly Spending Plan Summary'!$O5</f>
        <v>Health/life/dental/vision premiums</v>
      </c>
      <c r="D50" s="20"/>
      <c r="E50" s="20"/>
      <c r="F50" s="20"/>
      <c r="G50" s="20"/>
      <c r="H50" s="20"/>
      <c r="I50" s="20"/>
      <c r="J50" s="20"/>
      <c r="K50" s="65"/>
      <c r="L50" s="45">
        <f>'Monthly Spending Plan Summary'!$X5</f>
        <v>0</v>
      </c>
      <c r="M50" s="214"/>
      <c r="N50" s="47"/>
      <c r="O50" s="214"/>
      <c r="P50" s="47"/>
      <c r="Q50" s="214"/>
      <c r="R50" s="47"/>
      <c r="S50" s="214"/>
      <c r="T50" s="47"/>
      <c r="U50" s="214"/>
      <c r="V50" s="47"/>
      <c r="W50" s="214"/>
      <c r="X50" s="45">
        <f t="shared" si="0"/>
        <v>0</v>
      </c>
      <c r="Y50" s="214"/>
      <c r="Z50" s="72">
        <f>L50-X50</f>
        <v>0</v>
      </c>
    </row>
    <row r="51" spans="2:26" ht="16.5">
      <c r="B51" s="167"/>
      <c r="C51" s="344" t="str">
        <f>'Monthly Spending Plan Summary'!$O6</f>
        <v>Other (click here)</v>
      </c>
      <c r="D51" s="276"/>
      <c r="E51" s="276"/>
      <c r="F51" s="276"/>
      <c r="G51" s="276"/>
      <c r="H51" s="276"/>
      <c r="I51" s="276"/>
      <c r="J51" s="20"/>
      <c r="K51" s="65">
        <f>'Monthly Spending Plan Summary'!W6</f>
        <v>0</v>
      </c>
      <c r="L51" s="222">
        <f>'Monthly Spending Plan Summary'!$X6</f>
        <v>0</v>
      </c>
      <c r="M51" s="214"/>
      <c r="N51" s="51"/>
      <c r="O51" s="214"/>
      <c r="P51" s="51"/>
      <c r="Q51" s="214"/>
      <c r="R51" s="51"/>
      <c r="S51" s="214"/>
      <c r="T51" s="51"/>
      <c r="U51" s="214"/>
      <c r="V51" s="51"/>
      <c r="W51" s="214"/>
      <c r="X51" s="222">
        <f t="shared" si="0"/>
        <v>0</v>
      </c>
      <c r="Y51" s="214"/>
      <c r="Z51" s="223">
        <f>L51-X51</f>
        <v>0</v>
      </c>
    </row>
    <row r="52" spans="2:26" s="216" customFormat="1" ht="14.25">
      <c r="B52" s="349"/>
      <c r="C52" s="338" t="str">
        <f>'Monthly Spending Plan Summary'!$O7</f>
        <v>  Subtotal</v>
      </c>
      <c r="D52" s="74"/>
      <c r="E52" s="74"/>
      <c r="F52" s="74"/>
      <c r="G52" s="74"/>
      <c r="H52" s="74"/>
      <c r="I52" s="74"/>
      <c r="J52" s="74"/>
      <c r="K52" s="104"/>
      <c r="L52" s="46">
        <f>'Monthly Spending Plan Summary'!$X7</f>
        <v>0</v>
      </c>
      <c r="M52" s="215"/>
      <c r="N52" s="46">
        <f>SUM(N50:N51)</f>
        <v>0</v>
      </c>
      <c r="O52" s="215"/>
      <c r="P52" s="46">
        <f>SUM(P50:P51)</f>
        <v>0</v>
      </c>
      <c r="Q52" s="215"/>
      <c r="R52" s="46">
        <f>SUM(R50:R51)</f>
        <v>0</v>
      </c>
      <c r="S52" s="215"/>
      <c r="T52" s="46">
        <f>SUM(T50:T51)</f>
        <v>0</v>
      </c>
      <c r="U52" s="215"/>
      <c r="V52" s="46">
        <f>SUM(V50:V51)</f>
        <v>0</v>
      </c>
      <c r="W52" s="215"/>
      <c r="X52" s="46">
        <f t="shared" si="0"/>
        <v>0</v>
      </c>
      <c r="Y52" s="215"/>
      <c r="Z52" s="73">
        <f>L52-X52</f>
        <v>0</v>
      </c>
    </row>
    <row r="53" spans="3:26" s="4" customFormat="1" ht="7.5" customHeight="1">
      <c r="C53" s="88"/>
      <c r="K53" s="65"/>
      <c r="L53" s="54"/>
      <c r="M53" s="214"/>
      <c r="N53" s="54"/>
      <c r="O53" s="214"/>
      <c r="P53" s="54"/>
      <c r="Q53" s="214"/>
      <c r="R53" s="54"/>
      <c r="S53" s="214"/>
      <c r="T53" s="54"/>
      <c r="U53" s="214"/>
      <c r="V53" s="54"/>
      <c r="W53" s="214"/>
      <c r="X53" s="54"/>
      <c r="Y53" s="214"/>
      <c r="Z53" s="54"/>
    </row>
    <row r="54" spans="2:26" s="221" customFormat="1" ht="30.75" customHeight="1">
      <c r="B54" s="347"/>
      <c r="C54" s="83" t="str">
        <f>'Monthly Spending Plan Summary'!$O9</f>
        <v>Other Expenses</v>
      </c>
      <c r="D54" s="83"/>
      <c r="E54" s="83"/>
      <c r="F54" s="83"/>
      <c r="G54" s="83"/>
      <c r="H54" s="83"/>
      <c r="I54" s="83"/>
      <c r="J54" s="83"/>
      <c r="K54" s="85">
        <f>'Monthly Spending Plan Summary'!W9</f>
        <v>0</v>
      </c>
      <c r="L54" s="264" t="s">
        <v>14</v>
      </c>
      <c r="M54" s="264"/>
      <c r="N54" s="264" t="s">
        <v>15</v>
      </c>
      <c r="O54" s="264"/>
      <c r="P54" s="264" t="s">
        <v>16</v>
      </c>
      <c r="Q54" s="264"/>
      <c r="R54" s="264" t="s">
        <v>17</v>
      </c>
      <c r="S54" s="264"/>
      <c r="T54" s="264" t="s">
        <v>18</v>
      </c>
      <c r="U54" s="264"/>
      <c r="V54" s="264" t="s">
        <v>19</v>
      </c>
      <c r="W54" s="265"/>
      <c r="X54" s="266" t="s">
        <v>128</v>
      </c>
      <c r="Y54" s="211"/>
      <c r="Z54" s="212" t="s">
        <v>129</v>
      </c>
    </row>
    <row r="55" spans="2:26" ht="16.5">
      <c r="B55" s="321"/>
      <c r="C55" s="344" t="str">
        <f>'Monthly Spending Plan Summary'!$O10</f>
        <v>Medical/dental/prescriptions</v>
      </c>
      <c r="D55" s="20"/>
      <c r="E55" s="20"/>
      <c r="F55" s="20"/>
      <c r="G55" s="20"/>
      <c r="H55" s="20"/>
      <c r="I55" s="20"/>
      <c r="J55" s="20"/>
      <c r="K55" s="65"/>
      <c r="L55" s="45">
        <f>'Monthly Spending Plan Summary'!$X10</f>
        <v>0</v>
      </c>
      <c r="M55" s="214"/>
      <c r="N55" s="47"/>
      <c r="O55" s="214"/>
      <c r="P55" s="47"/>
      <c r="Q55" s="214"/>
      <c r="R55" s="47"/>
      <c r="S55" s="214"/>
      <c r="T55" s="47"/>
      <c r="U55" s="214"/>
      <c r="V55" s="47"/>
      <c r="W55" s="214"/>
      <c r="X55" s="45">
        <f t="shared" si="0"/>
        <v>0</v>
      </c>
      <c r="Y55" s="214"/>
      <c r="Z55" s="72">
        <f aca="true" t="shared" si="4" ref="Z55:Z65">L55-X55</f>
        <v>0</v>
      </c>
    </row>
    <row r="56" spans="2:26" ht="16.5">
      <c r="B56" s="183"/>
      <c r="C56" s="344" t="str">
        <f>'Monthly Spending Plan Summary'!$O11</f>
        <v>Haircuts/personal care</v>
      </c>
      <c r="D56" s="20"/>
      <c r="E56" s="20"/>
      <c r="F56" s="20"/>
      <c r="G56" s="20"/>
      <c r="H56" s="20"/>
      <c r="I56" s="20"/>
      <c r="J56" s="20"/>
      <c r="K56" s="65">
        <f>'Monthly Spending Plan Summary'!W11</f>
        <v>0</v>
      </c>
      <c r="L56" s="53">
        <f>'Monthly Spending Plan Summary'!$X11</f>
        <v>0</v>
      </c>
      <c r="M56" s="214"/>
      <c r="N56" s="50"/>
      <c r="O56" s="214"/>
      <c r="P56" s="50"/>
      <c r="Q56" s="214"/>
      <c r="R56" s="50"/>
      <c r="S56" s="214"/>
      <c r="T56" s="50"/>
      <c r="U56" s="214"/>
      <c r="V56" s="50"/>
      <c r="W56" s="214"/>
      <c r="X56" s="53">
        <f t="shared" si="0"/>
        <v>0</v>
      </c>
      <c r="Y56" s="214"/>
      <c r="Z56" s="79">
        <f t="shared" si="4"/>
        <v>0</v>
      </c>
    </row>
    <row r="57" spans="2:26" ht="16.5">
      <c r="B57" s="183"/>
      <c r="C57" s="344" t="str">
        <f>'Monthly Spending Plan Summary'!$O12</f>
        <v>Club dues</v>
      </c>
      <c r="D57" s="20"/>
      <c r="E57" s="20"/>
      <c r="F57" s="20"/>
      <c r="G57" s="20"/>
      <c r="H57" s="20"/>
      <c r="I57" s="20"/>
      <c r="J57" s="20"/>
      <c r="K57" s="65">
        <f>'Monthly Spending Plan Summary'!W12</f>
        <v>0</v>
      </c>
      <c r="L57" s="53">
        <f>'Monthly Spending Plan Summary'!$X12</f>
        <v>0</v>
      </c>
      <c r="M57" s="214"/>
      <c r="N57" s="50"/>
      <c r="O57" s="214"/>
      <c r="P57" s="50"/>
      <c r="Q57" s="214"/>
      <c r="R57" s="50"/>
      <c r="S57" s="214"/>
      <c r="T57" s="50"/>
      <c r="U57" s="214"/>
      <c r="V57" s="50"/>
      <c r="W57" s="214"/>
      <c r="X57" s="53">
        <f aca="true" t="shared" si="5" ref="X57:X90">SUM(N57:V57)</f>
        <v>0</v>
      </c>
      <c r="Y57" s="214"/>
      <c r="Z57" s="79">
        <f t="shared" si="4"/>
        <v>0</v>
      </c>
    </row>
    <row r="58" spans="2:26" ht="16.5">
      <c r="B58" s="183"/>
      <c r="C58" s="344" t="str">
        <f>'Monthly Spending Plan Summary'!$O13</f>
        <v>Hobbies/sports/activities</v>
      </c>
      <c r="D58" s="20"/>
      <c r="E58" s="20"/>
      <c r="F58" s="20"/>
      <c r="G58" s="20"/>
      <c r="H58" s="20"/>
      <c r="I58" s="20"/>
      <c r="J58" s="20"/>
      <c r="K58" s="65">
        <f>'Monthly Spending Plan Summary'!W13</f>
        <v>0</v>
      </c>
      <c r="L58" s="53">
        <f>'Monthly Spending Plan Summary'!$X13</f>
        <v>0</v>
      </c>
      <c r="M58" s="214"/>
      <c r="N58" s="50"/>
      <c r="O58" s="214"/>
      <c r="P58" s="50"/>
      <c r="Q58" s="214"/>
      <c r="R58" s="50"/>
      <c r="S58" s="214"/>
      <c r="T58" s="50"/>
      <c r="U58" s="214"/>
      <c r="V58" s="50"/>
      <c r="W58" s="214"/>
      <c r="X58" s="53">
        <f t="shared" si="5"/>
        <v>0</v>
      </c>
      <c r="Y58" s="214"/>
      <c r="Z58" s="79">
        <f t="shared" si="4"/>
        <v>0</v>
      </c>
    </row>
    <row r="59" spans="2:26" ht="16.5">
      <c r="B59" s="183"/>
      <c r="C59" s="344" t="str">
        <f>'Monthly Spending Plan Summary'!$O14</f>
        <v>Education/books/publications</v>
      </c>
      <c r="D59" s="20"/>
      <c r="E59" s="20"/>
      <c r="F59" s="20"/>
      <c r="G59" s="20"/>
      <c r="H59" s="20"/>
      <c r="I59" s="20"/>
      <c r="J59" s="20"/>
      <c r="K59" s="67">
        <f>'Monthly Spending Plan Summary'!W14</f>
        <v>0</v>
      </c>
      <c r="L59" s="53">
        <f>'Monthly Spending Plan Summary'!$X14</f>
        <v>0</v>
      </c>
      <c r="M59" s="214"/>
      <c r="N59" s="50"/>
      <c r="O59" s="214"/>
      <c r="P59" s="50"/>
      <c r="Q59" s="214"/>
      <c r="R59" s="50"/>
      <c r="S59" s="214"/>
      <c r="T59" s="50"/>
      <c r="U59" s="214"/>
      <c r="V59" s="50"/>
      <c r="W59" s="214"/>
      <c r="X59" s="53">
        <f t="shared" si="5"/>
        <v>0</v>
      </c>
      <c r="Y59" s="214"/>
      <c r="Z59" s="79">
        <f t="shared" si="4"/>
        <v>0</v>
      </c>
    </row>
    <row r="60" spans="2:26" ht="16.5">
      <c r="B60" s="183"/>
      <c r="C60" s="344" t="str">
        <f>'Monthly Spending Plan Summary'!$O15</f>
        <v>Cell phone</v>
      </c>
      <c r="D60" s="20"/>
      <c r="E60" s="20"/>
      <c r="F60" s="20"/>
      <c r="G60" s="20"/>
      <c r="H60" s="20"/>
      <c r="I60" s="20"/>
      <c r="J60" s="20"/>
      <c r="K60" s="67">
        <f>'Monthly Spending Plan Summary'!W15</f>
        <v>0</v>
      </c>
      <c r="L60" s="53">
        <f>'Monthly Spending Plan Summary'!$X15</f>
        <v>0</v>
      </c>
      <c r="M60" s="214"/>
      <c r="N60" s="50"/>
      <c r="O60" s="214"/>
      <c r="P60" s="50"/>
      <c r="Q60" s="214"/>
      <c r="R60" s="50"/>
      <c r="S60" s="214"/>
      <c r="T60" s="50"/>
      <c r="U60" s="214"/>
      <c r="V60" s="50"/>
      <c r="W60" s="214"/>
      <c r="X60" s="53">
        <f t="shared" si="5"/>
        <v>0</v>
      </c>
      <c r="Y60" s="214"/>
      <c r="Z60" s="79">
        <f t="shared" si="4"/>
        <v>0</v>
      </c>
    </row>
    <row r="61" spans="2:26" ht="16.5">
      <c r="B61" s="183"/>
      <c r="C61" s="344" t="str">
        <f>'Monthly Spending Plan Summary'!$O16</f>
        <v>Drycleaning</v>
      </c>
      <c r="D61" s="20"/>
      <c r="E61" s="20"/>
      <c r="F61" s="20"/>
      <c r="G61" s="20"/>
      <c r="H61" s="20"/>
      <c r="I61" s="20"/>
      <c r="J61" s="20"/>
      <c r="K61" s="67">
        <f>'Monthly Spending Plan Summary'!W16</f>
        <v>0</v>
      </c>
      <c r="L61" s="53">
        <f>'Monthly Spending Plan Summary'!$X16</f>
        <v>0</v>
      </c>
      <c r="M61" s="214"/>
      <c r="N61" s="50"/>
      <c r="O61" s="214"/>
      <c r="P61" s="50"/>
      <c r="Q61" s="214"/>
      <c r="R61" s="50"/>
      <c r="S61" s="214"/>
      <c r="T61" s="50"/>
      <c r="U61" s="214"/>
      <c r="V61" s="50"/>
      <c r="W61" s="214"/>
      <c r="X61" s="53">
        <f t="shared" si="5"/>
        <v>0</v>
      </c>
      <c r="Y61" s="214"/>
      <c r="Z61" s="79">
        <f t="shared" si="4"/>
        <v>0</v>
      </c>
    </row>
    <row r="62" spans="2:26" ht="16.5">
      <c r="B62" s="183"/>
      <c r="C62" s="344" t="str">
        <f>'Monthly Spending Plan Summary'!$O17</f>
        <v>Pet food/grooming/boarding/vet</v>
      </c>
      <c r="D62" s="20"/>
      <c r="E62" s="20"/>
      <c r="F62" s="20"/>
      <c r="G62" s="20"/>
      <c r="H62" s="20"/>
      <c r="I62" s="20"/>
      <c r="J62" s="20"/>
      <c r="K62" s="67">
        <f>'Monthly Spending Plan Summary'!W17</f>
        <v>0</v>
      </c>
      <c r="L62" s="53">
        <f>'Monthly Spending Plan Summary'!$X17</f>
        <v>0</v>
      </c>
      <c r="M62" s="214"/>
      <c r="N62" s="50"/>
      <c r="O62" s="214"/>
      <c r="P62" s="50"/>
      <c r="Q62" s="214"/>
      <c r="R62" s="50"/>
      <c r="S62" s="214"/>
      <c r="T62" s="50"/>
      <c r="U62" s="214"/>
      <c r="V62" s="50"/>
      <c r="W62" s="214"/>
      <c r="X62" s="53">
        <f t="shared" si="5"/>
        <v>0</v>
      </c>
      <c r="Y62" s="214"/>
      <c r="Z62" s="79">
        <f t="shared" si="4"/>
        <v>0</v>
      </c>
    </row>
    <row r="63" spans="2:26" ht="16.5">
      <c r="B63" s="183"/>
      <c r="C63" s="344" t="str">
        <f>'Monthly Spending Plan Summary'!$O18</f>
        <v>Other (click here)</v>
      </c>
      <c r="D63" s="20"/>
      <c r="E63" s="20"/>
      <c r="F63" s="20"/>
      <c r="G63" s="20"/>
      <c r="H63" s="20"/>
      <c r="I63" s="20"/>
      <c r="J63" s="20"/>
      <c r="K63" s="67">
        <f>'Monthly Spending Plan Summary'!W18</f>
        <v>0</v>
      </c>
      <c r="L63" s="53">
        <f>'Monthly Spending Plan Summary'!$X18</f>
        <v>0</v>
      </c>
      <c r="M63" s="214"/>
      <c r="N63" s="50"/>
      <c r="O63" s="214"/>
      <c r="P63" s="50"/>
      <c r="Q63" s="214"/>
      <c r="R63" s="50"/>
      <c r="S63" s="214"/>
      <c r="T63" s="50"/>
      <c r="U63" s="214"/>
      <c r="V63" s="50"/>
      <c r="W63" s="214"/>
      <c r="X63" s="53">
        <f t="shared" si="5"/>
        <v>0</v>
      </c>
      <c r="Y63" s="214"/>
      <c r="Z63" s="79">
        <f t="shared" si="4"/>
        <v>0</v>
      </c>
    </row>
    <row r="64" spans="2:26" ht="16.5">
      <c r="B64" s="167"/>
      <c r="C64" s="344" t="str">
        <f>'Monthly Spending Plan Summary'!$O19</f>
        <v>Other (click here)</v>
      </c>
      <c r="D64" s="276"/>
      <c r="E64" s="276"/>
      <c r="F64" s="276"/>
      <c r="G64" s="276"/>
      <c r="H64" s="276"/>
      <c r="I64" s="276"/>
      <c r="J64" s="20"/>
      <c r="K64" s="65">
        <f>'Monthly Spending Plan Summary'!W19</f>
        <v>0</v>
      </c>
      <c r="L64" s="222">
        <f>'Monthly Spending Plan Summary'!$X19</f>
        <v>0</v>
      </c>
      <c r="M64" s="214"/>
      <c r="N64" s="51"/>
      <c r="O64" s="214"/>
      <c r="P64" s="51"/>
      <c r="Q64" s="214"/>
      <c r="R64" s="51"/>
      <c r="S64" s="214"/>
      <c r="T64" s="51"/>
      <c r="U64" s="214"/>
      <c r="V64" s="51"/>
      <c r="W64" s="214"/>
      <c r="X64" s="222">
        <f t="shared" si="5"/>
        <v>0</v>
      </c>
      <c r="Y64" s="214"/>
      <c r="Z64" s="223">
        <f t="shared" si="4"/>
        <v>0</v>
      </c>
    </row>
    <row r="65" spans="2:26" s="216" customFormat="1" ht="14.25">
      <c r="B65" s="349"/>
      <c r="C65" s="338" t="str">
        <f>'Monthly Spending Plan Summary'!$O20</f>
        <v>  Subtotal</v>
      </c>
      <c r="D65" s="74"/>
      <c r="E65" s="74"/>
      <c r="F65" s="74"/>
      <c r="G65" s="74"/>
      <c r="H65" s="74"/>
      <c r="I65" s="74"/>
      <c r="J65" s="74"/>
      <c r="K65" s="104"/>
      <c r="L65" s="46">
        <f>'Monthly Spending Plan Summary'!$X20</f>
        <v>0</v>
      </c>
      <c r="M65" s="215"/>
      <c r="N65" s="46">
        <f>SUM(N55:N64)</f>
        <v>0</v>
      </c>
      <c r="O65" s="215"/>
      <c r="P65" s="46">
        <f>SUM(P55:P64)</f>
        <v>0</v>
      </c>
      <c r="Q65" s="215"/>
      <c r="R65" s="46">
        <f>SUM(R55:R64)</f>
        <v>0</v>
      </c>
      <c r="S65" s="215"/>
      <c r="T65" s="46">
        <f>SUM(T55:T64)</f>
        <v>0</v>
      </c>
      <c r="U65" s="215"/>
      <c r="V65" s="46">
        <f>SUM(V55:V64)</f>
        <v>0</v>
      </c>
      <c r="W65" s="215"/>
      <c r="X65" s="46">
        <f>SUM(N65:V65)</f>
        <v>0</v>
      </c>
      <c r="Y65" s="215"/>
      <c r="Z65" s="73">
        <f t="shared" si="4"/>
        <v>0</v>
      </c>
    </row>
    <row r="66" spans="3:26" s="4" customFormat="1" ht="7.5" customHeight="1">
      <c r="C66" s="87"/>
      <c r="D66" s="11"/>
      <c r="E66" s="11"/>
      <c r="F66" s="11"/>
      <c r="G66" s="11"/>
      <c r="H66" s="11"/>
      <c r="I66" s="11"/>
      <c r="J66" s="11"/>
      <c r="K66" s="66"/>
      <c r="L66" s="49"/>
      <c r="M66" s="214"/>
      <c r="N66" s="49"/>
      <c r="O66" s="214"/>
      <c r="P66" s="49"/>
      <c r="Q66" s="214"/>
      <c r="R66" s="49"/>
      <c r="S66" s="214"/>
      <c r="T66" s="49"/>
      <c r="U66" s="214"/>
      <c r="V66" s="49"/>
      <c r="W66" s="214"/>
      <c r="X66" s="49"/>
      <c r="Y66" s="214"/>
      <c r="Z66" s="49"/>
    </row>
    <row r="67" spans="2:26" s="221" customFormat="1" ht="30.75" customHeight="1">
      <c r="B67" s="347"/>
      <c r="C67" s="83" t="str">
        <f>'Monthly Spending Plan Summary'!$O22</f>
        <v>Accumulated Expenses</v>
      </c>
      <c r="D67" s="86"/>
      <c r="E67" s="86"/>
      <c r="F67" s="86"/>
      <c r="G67" s="86"/>
      <c r="H67" s="86"/>
      <c r="I67" s="86"/>
      <c r="J67" s="86"/>
      <c r="K67" s="84">
        <f>'Monthly Spending Plan Summary'!W22</f>
        <v>0</v>
      </c>
      <c r="L67" s="264" t="s">
        <v>14</v>
      </c>
      <c r="M67" s="264"/>
      <c r="N67" s="264" t="s">
        <v>15</v>
      </c>
      <c r="O67" s="264"/>
      <c r="P67" s="264" t="s">
        <v>16</v>
      </c>
      <c r="Q67" s="264"/>
      <c r="R67" s="264" t="s">
        <v>17</v>
      </c>
      <c r="S67" s="264"/>
      <c r="T67" s="264" t="s">
        <v>18</v>
      </c>
      <c r="U67" s="264"/>
      <c r="V67" s="264" t="s">
        <v>19</v>
      </c>
      <c r="W67" s="265"/>
      <c r="X67" s="266" t="s">
        <v>128</v>
      </c>
      <c r="Y67" s="211"/>
      <c r="Z67" s="212" t="s">
        <v>129</v>
      </c>
    </row>
    <row r="68" spans="2:26" ht="16.5">
      <c r="B68" s="321"/>
      <c r="C68" s="344" t="str">
        <f>'Monthly Spending Plan Summary'!$O23</f>
        <v>Gifts (see Gift Worksheet)</v>
      </c>
      <c r="D68" s="20"/>
      <c r="E68" s="20"/>
      <c r="F68" s="20"/>
      <c r="G68" s="20"/>
      <c r="H68" s="20"/>
      <c r="I68" s="20"/>
      <c r="J68" s="20"/>
      <c r="K68" s="65"/>
      <c r="L68" s="45">
        <f>'Monthly Spending Plan Summary'!$X23</f>
        <v>0</v>
      </c>
      <c r="M68" s="214"/>
      <c r="N68" s="47"/>
      <c r="O68" s="214"/>
      <c r="P68" s="47"/>
      <c r="Q68" s="214"/>
      <c r="R68" s="47"/>
      <c r="S68" s="214"/>
      <c r="T68" s="47"/>
      <c r="U68" s="214"/>
      <c r="V68" s="47"/>
      <c r="W68" s="214"/>
      <c r="X68" s="45">
        <f t="shared" si="5"/>
        <v>0</v>
      </c>
      <c r="Y68" s="214"/>
      <c r="Z68" s="72">
        <f aca="true" t="shared" si="6" ref="Z68:Z80">L68-X68</f>
        <v>0</v>
      </c>
    </row>
    <row r="69" spans="2:26" ht="16.5">
      <c r="B69" s="183"/>
      <c r="C69" s="344" t="str">
        <f>'Monthly Spending Plan Summary'!$O24</f>
        <v>Christmas (see Gift Worksheet)</v>
      </c>
      <c r="D69" s="20"/>
      <c r="E69" s="20"/>
      <c r="F69" s="20"/>
      <c r="G69" s="20"/>
      <c r="H69" s="20"/>
      <c r="I69" s="20"/>
      <c r="J69" s="20"/>
      <c r="K69" s="67">
        <f>'Monthly Spending Plan Summary'!W24</f>
        <v>0</v>
      </c>
      <c r="L69" s="53">
        <f>'Monthly Spending Plan Summary'!$X24</f>
        <v>0</v>
      </c>
      <c r="M69" s="214"/>
      <c r="N69" s="50"/>
      <c r="O69" s="214"/>
      <c r="P69" s="50"/>
      <c r="Q69" s="214"/>
      <c r="R69" s="50"/>
      <c r="S69" s="214"/>
      <c r="T69" s="50"/>
      <c r="U69" s="214"/>
      <c r="V69" s="50"/>
      <c r="W69" s="214"/>
      <c r="X69" s="53">
        <f t="shared" si="5"/>
        <v>0</v>
      </c>
      <c r="Y69" s="214"/>
      <c r="Z69" s="79">
        <f t="shared" si="6"/>
        <v>0</v>
      </c>
    </row>
    <row r="70" spans="2:26" ht="16.5">
      <c r="B70" s="183"/>
      <c r="C70" s="344" t="str">
        <f>'Monthly Spending Plan Summary'!$O25</f>
        <v>Vacations</v>
      </c>
      <c r="D70" s="20"/>
      <c r="E70" s="20"/>
      <c r="F70" s="20"/>
      <c r="G70" s="20"/>
      <c r="H70" s="20"/>
      <c r="I70" s="20"/>
      <c r="J70" s="20"/>
      <c r="K70" s="65">
        <f>'Monthly Spending Plan Summary'!W25</f>
        <v>0</v>
      </c>
      <c r="L70" s="45">
        <f>'Monthly Spending Plan Summary'!$X25</f>
        <v>0</v>
      </c>
      <c r="M70" s="214"/>
      <c r="N70" s="47"/>
      <c r="O70" s="214"/>
      <c r="P70" s="47"/>
      <c r="Q70" s="214"/>
      <c r="R70" s="47"/>
      <c r="S70" s="214"/>
      <c r="T70" s="47"/>
      <c r="U70" s="214"/>
      <c r="V70" s="47"/>
      <c r="W70" s="214"/>
      <c r="X70" s="45">
        <f t="shared" si="5"/>
        <v>0</v>
      </c>
      <c r="Y70" s="214"/>
      <c r="Z70" s="72">
        <f t="shared" si="6"/>
        <v>0</v>
      </c>
    </row>
    <row r="71" spans="2:26" ht="16.5">
      <c r="B71" s="183"/>
      <c r="C71" s="344" t="str">
        <f>'Monthly Spending Plan Summary'!$O26</f>
        <v>Clothing - adult/children</v>
      </c>
      <c r="D71" s="20"/>
      <c r="E71" s="20"/>
      <c r="F71" s="20"/>
      <c r="G71" s="20"/>
      <c r="H71" s="20"/>
      <c r="I71" s="20"/>
      <c r="J71" s="20"/>
      <c r="K71" s="67">
        <f>'Monthly Spending Plan Summary'!W26</f>
        <v>0</v>
      </c>
      <c r="L71" s="53">
        <f>'Monthly Spending Plan Summary'!$X26</f>
        <v>0</v>
      </c>
      <c r="M71" s="214"/>
      <c r="N71" s="50"/>
      <c r="O71" s="214"/>
      <c r="P71" s="50"/>
      <c r="Q71" s="214"/>
      <c r="R71" s="50"/>
      <c r="S71" s="214"/>
      <c r="T71" s="50"/>
      <c r="U71" s="214"/>
      <c r="V71" s="50"/>
      <c r="W71" s="214"/>
      <c r="X71" s="53">
        <f t="shared" si="5"/>
        <v>0</v>
      </c>
      <c r="Y71" s="214"/>
      <c r="Z71" s="79">
        <f t="shared" si="6"/>
        <v>0</v>
      </c>
    </row>
    <row r="72" spans="2:26" ht="16.5">
      <c r="B72" s="183"/>
      <c r="C72" s="344" t="str">
        <f>'Monthly Spending Plan Summary'!$O27</f>
        <v>Home property taxes</v>
      </c>
      <c r="D72" s="20"/>
      <c r="E72" s="20"/>
      <c r="F72" s="20"/>
      <c r="G72" s="20"/>
      <c r="H72" s="20"/>
      <c r="I72" s="20"/>
      <c r="J72" s="20"/>
      <c r="K72" s="65">
        <f>'Monthly Spending Plan Summary'!W27</f>
        <v>0</v>
      </c>
      <c r="L72" s="45">
        <f>'Monthly Spending Plan Summary'!$X27</f>
        <v>0</v>
      </c>
      <c r="M72" s="214"/>
      <c r="N72" s="47"/>
      <c r="O72" s="214"/>
      <c r="P72" s="47"/>
      <c r="Q72" s="214"/>
      <c r="R72" s="47"/>
      <c r="S72" s="214"/>
      <c r="T72" s="47"/>
      <c r="U72" s="214"/>
      <c r="V72" s="47"/>
      <c r="W72" s="214"/>
      <c r="X72" s="45">
        <f t="shared" si="5"/>
        <v>0</v>
      </c>
      <c r="Y72" s="214"/>
      <c r="Z72" s="72">
        <f t="shared" si="6"/>
        <v>0</v>
      </c>
    </row>
    <row r="73" spans="2:26" ht="16.5">
      <c r="B73" s="183"/>
      <c r="C73" s="344" t="str">
        <f>'Monthly Spending Plan Summary'!$O28</f>
        <v>Home liability insurance</v>
      </c>
      <c r="D73" s="20"/>
      <c r="E73" s="20"/>
      <c r="F73" s="20"/>
      <c r="G73" s="20"/>
      <c r="H73" s="20"/>
      <c r="I73" s="20"/>
      <c r="J73" s="20"/>
      <c r="K73" s="67">
        <f>'Monthly Spending Plan Summary'!W28</f>
        <v>0</v>
      </c>
      <c r="L73" s="53">
        <f>'Monthly Spending Plan Summary'!$X28</f>
        <v>0</v>
      </c>
      <c r="M73" s="214"/>
      <c r="N73" s="50"/>
      <c r="O73" s="214"/>
      <c r="P73" s="50"/>
      <c r="Q73" s="214"/>
      <c r="R73" s="50"/>
      <c r="S73" s="214"/>
      <c r="T73" s="50"/>
      <c r="U73" s="214"/>
      <c r="V73" s="50"/>
      <c r="W73" s="214"/>
      <c r="X73" s="53">
        <f t="shared" si="5"/>
        <v>0</v>
      </c>
      <c r="Y73" s="214"/>
      <c r="Z73" s="79">
        <f t="shared" si="6"/>
        <v>0</v>
      </c>
    </row>
    <row r="74" spans="2:26" ht="16.5">
      <c r="B74" s="183"/>
      <c r="C74" s="344" t="str">
        <f>'Monthly Spending Plan Summary'!$O29</f>
        <v>Homeowner's association fees</v>
      </c>
      <c r="D74" s="20"/>
      <c r="E74" s="20"/>
      <c r="F74" s="20"/>
      <c r="G74" s="20"/>
      <c r="H74" s="20"/>
      <c r="I74" s="20"/>
      <c r="J74" s="20"/>
      <c r="K74" s="67">
        <f>'Monthly Spending Plan Summary'!W29</f>
        <v>0</v>
      </c>
      <c r="L74" s="53">
        <f>'Monthly Spending Plan Summary'!$X29</f>
        <v>0</v>
      </c>
      <c r="M74" s="214"/>
      <c r="N74" s="50"/>
      <c r="O74" s="214"/>
      <c r="P74" s="50"/>
      <c r="Q74" s="214"/>
      <c r="R74" s="50"/>
      <c r="S74" s="214"/>
      <c r="T74" s="50"/>
      <c r="U74" s="214"/>
      <c r="V74" s="50"/>
      <c r="W74" s="214"/>
      <c r="X74" s="53">
        <f t="shared" si="5"/>
        <v>0</v>
      </c>
      <c r="Y74" s="214"/>
      <c r="Z74" s="79">
        <f t="shared" si="6"/>
        <v>0</v>
      </c>
    </row>
    <row r="75" spans="2:26" ht="16.5">
      <c r="B75" s="183"/>
      <c r="C75" s="344" t="str">
        <f>'Monthly Spending Plan Summary'!$O30</f>
        <v>Household repairs/maintenance</v>
      </c>
      <c r="D75" s="20"/>
      <c r="E75" s="20"/>
      <c r="F75" s="20"/>
      <c r="G75" s="20"/>
      <c r="H75" s="20"/>
      <c r="I75" s="20"/>
      <c r="J75" s="20"/>
      <c r="K75" s="67">
        <f>'Monthly Spending Plan Summary'!W30</f>
        <v>0</v>
      </c>
      <c r="L75" s="53">
        <f>'Monthly Spending Plan Summary'!$X30</f>
        <v>0</v>
      </c>
      <c r="M75" s="214"/>
      <c r="N75" s="50"/>
      <c r="O75" s="214"/>
      <c r="P75" s="50"/>
      <c r="Q75" s="214"/>
      <c r="R75" s="50"/>
      <c r="S75" s="214"/>
      <c r="T75" s="50"/>
      <c r="U75" s="214"/>
      <c r="V75" s="50"/>
      <c r="W75" s="214"/>
      <c r="X75" s="53">
        <f t="shared" si="5"/>
        <v>0</v>
      </c>
      <c r="Y75" s="214"/>
      <c r="Z75" s="79">
        <f t="shared" si="6"/>
        <v>0</v>
      </c>
    </row>
    <row r="76" spans="2:26" ht="16.5">
      <c r="B76" s="183"/>
      <c r="C76" s="344" t="str">
        <f>'Monthly Spending Plan Summary'!$O31</f>
        <v>Auto repairs/tires</v>
      </c>
      <c r="D76" s="20"/>
      <c r="E76" s="20"/>
      <c r="F76" s="20"/>
      <c r="G76" s="20"/>
      <c r="H76" s="20"/>
      <c r="I76" s="20"/>
      <c r="J76" s="20"/>
      <c r="K76" s="67">
        <f>'Monthly Spending Plan Summary'!W31</f>
        <v>0</v>
      </c>
      <c r="L76" s="53">
        <f>'Monthly Spending Plan Summary'!$X31</f>
        <v>0</v>
      </c>
      <c r="M76" s="214"/>
      <c r="N76" s="50"/>
      <c r="O76" s="214"/>
      <c r="P76" s="50"/>
      <c r="Q76" s="214"/>
      <c r="R76" s="50"/>
      <c r="S76" s="214"/>
      <c r="T76" s="50"/>
      <c r="U76" s="214"/>
      <c r="V76" s="50"/>
      <c r="W76" s="214"/>
      <c r="X76" s="53">
        <f t="shared" si="5"/>
        <v>0</v>
      </c>
      <c r="Y76" s="214"/>
      <c r="Z76" s="79">
        <f t="shared" si="6"/>
        <v>0</v>
      </c>
    </row>
    <row r="77" spans="2:26" ht="16.5">
      <c r="B77" s="183"/>
      <c r="C77" s="344" t="str">
        <f>'Monthly Spending Plan Summary'!$O32</f>
        <v>Tags/license</v>
      </c>
      <c r="D77" s="20"/>
      <c r="E77" s="20"/>
      <c r="F77" s="20"/>
      <c r="G77" s="20"/>
      <c r="H77" s="20"/>
      <c r="I77" s="20"/>
      <c r="J77" s="20"/>
      <c r="K77" s="67">
        <f>'Monthly Spending Plan Summary'!W32</f>
        <v>0</v>
      </c>
      <c r="L77" s="53">
        <f>'Monthly Spending Plan Summary'!$X32</f>
        <v>0</v>
      </c>
      <c r="M77" s="214"/>
      <c r="N77" s="50"/>
      <c r="O77" s="214"/>
      <c r="P77" s="50"/>
      <c r="Q77" s="214"/>
      <c r="R77" s="50"/>
      <c r="S77" s="214"/>
      <c r="T77" s="50"/>
      <c r="U77" s="214"/>
      <c r="V77" s="50"/>
      <c r="W77" s="214"/>
      <c r="X77" s="53">
        <f t="shared" si="5"/>
        <v>0</v>
      </c>
      <c r="Y77" s="214"/>
      <c r="Z77" s="79">
        <f t="shared" si="6"/>
        <v>0</v>
      </c>
    </row>
    <row r="78" spans="2:26" ht="16.5">
      <c r="B78" s="183"/>
      <c r="C78" s="344" t="str">
        <f>'Monthly Spending Plan Summary'!$O33</f>
        <v>Other (click here)</v>
      </c>
      <c r="D78" s="20"/>
      <c r="E78" s="20"/>
      <c r="F78" s="20"/>
      <c r="G78" s="20"/>
      <c r="H78" s="20"/>
      <c r="I78" s="20"/>
      <c r="J78" s="20"/>
      <c r="K78" s="67">
        <f>'Monthly Spending Plan Summary'!W33</f>
        <v>0</v>
      </c>
      <c r="L78" s="53">
        <f>'Monthly Spending Plan Summary'!$X33</f>
        <v>0</v>
      </c>
      <c r="M78" s="214"/>
      <c r="N78" s="50"/>
      <c r="O78" s="214"/>
      <c r="P78" s="50"/>
      <c r="Q78" s="214"/>
      <c r="R78" s="50"/>
      <c r="S78" s="214"/>
      <c r="T78" s="50"/>
      <c r="U78" s="214"/>
      <c r="V78" s="50"/>
      <c r="W78" s="214"/>
      <c r="X78" s="53">
        <f t="shared" si="5"/>
        <v>0</v>
      </c>
      <c r="Y78" s="214"/>
      <c r="Z78" s="79">
        <f t="shared" si="6"/>
        <v>0</v>
      </c>
    </row>
    <row r="79" spans="2:26" ht="16.5">
      <c r="B79" s="167"/>
      <c r="C79" s="344" t="str">
        <f>'Monthly Spending Plan Summary'!$O34</f>
        <v>Other (click here)</v>
      </c>
      <c r="D79" s="276"/>
      <c r="E79" s="276"/>
      <c r="F79" s="276"/>
      <c r="G79" s="276"/>
      <c r="H79" s="276"/>
      <c r="I79" s="276"/>
      <c r="J79" s="20"/>
      <c r="K79" s="67">
        <f>'Monthly Spending Plan Summary'!W34</f>
        <v>0</v>
      </c>
      <c r="L79" s="222">
        <f>'Monthly Spending Plan Summary'!$X34</f>
        <v>0</v>
      </c>
      <c r="M79" s="214"/>
      <c r="N79" s="51"/>
      <c r="O79" s="214"/>
      <c r="P79" s="51"/>
      <c r="Q79" s="214"/>
      <c r="R79" s="51"/>
      <c r="S79" s="214"/>
      <c r="T79" s="51"/>
      <c r="U79" s="214"/>
      <c r="V79" s="51"/>
      <c r="W79" s="214"/>
      <c r="X79" s="222">
        <f t="shared" si="5"/>
        <v>0</v>
      </c>
      <c r="Y79" s="214"/>
      <c r="Z79" s="223">
        <f t="shared" si="6"/>
        <v>0</v>
      </c>
    </row>
    <row r="80" spans="2:26" s="216" customFormat="1" ht="14.25">
      <c r="B80" s="349"/>
      <c r="C80" s="338" t="str">
        <f>'Monthly Spending Plan Summary'!$O35</f>
        <v>  Subtotal</v>
      </c>
      <c r="D80" s="74"/>
      <c r="E80" s="74"/>
      <c r="F80" s="74"/>
      <c r="G80" s="74"/>
      <c r="H80" s="74"/>
      <c r="I80" s="74"/>
      <c r="J80" s="74"/>
      <c r="K80" s="104"/>
      <c r="L80" s="46">
        <f>'Monthly Spending Plan Summary'!$X35</f>
        <v>0</v>
      </c>
      <c r="M80" s="215"/>
      <c r="N80" s="46">
        <f>SUM(N68:N79)</f>
        <v>0</v>
      </c>
      <c r="O80" s="215"/>
      <c r="P80" s="46">
        <f>SUM(P68:P79)</f>
        <v>0</v>
      </c>
      <c r="Q80" s="215"/>
      <c r="R80" s="46">
        <f>SUM(R68:R79)</f>
        <v>0</v>
      </c>
      <c r="S80" s="215"/>
      <c r="T80" s="46">
        <f>SUM(T68:T79)</f>
        <v>0</v>
      </c>
      <c r="U80" s="215"/>
      <c r="V80" s="46">
        <f>SUM(V68:V79)</f>
        <v>0</v>
      </c>
      <c r="W80" s="215"/>
      <c r="X80" s="46">
        <f t="shared" si="5"/>
        <v>0</v>
      </c>
      <c r="Y80" s="215"/>
      <c r="Z80" s="73">
        <f t="shared" si="6"/>
        <v>0</v>
      </c>
    </row>
    <row r="81" spans="3:26" s="4" customFormat="1" ht="7.5" customHeight="1">
      <c r="C81" s="88"/>
      <c r="D81" s="10"/>
      <c r="E81" s="10"/>
      <c r="F81" s="10"/>
      <c r="G81" s="10"/>
      <c r="H81" s="10"/>
      <c r="I81" s="10"/>
      <c r="J81" s="10"/>
      <c r="K81" s="67"/>
      <c r="L81" s="54"/>
      <c r="M81" s="214"/>
      <c r="N81" s="54"/>
      <c r="O81" s="214"/>
      <c r="P81" s="54"/>
      <c r="Q81" s="214"/>
      <c r="R81" s="54"/>
      <c r="S81" s="214"/>
      <c r="T81" s="54"/>
      <c r="U81" s="214"/>
      <c r="V81" s="54"/>
      <c r="W81" s="214"/>
      <c r="X81" s="54"/>
      <c r="Y81" s="214"/>
      <c r="Z81" s="54"/>
    </row>
    <row r="82" spans="2:26" s="221" customFormat="1" ht="30.75" customHeight="1">
      <c r="B82" s="347"/>
      <c r="C82" s="83" t="str">
        <f>'Monthly Spending Plan Summary'!$O37</f>
        <v>Weekly Disposable Expenses</v>
      </c>
      <c r="D82" s="83"/>
      <c r="E82" s="83"/>
      <c r="F82" s="83"/>
      <c r="G82" s="83"/>
      <c r="H82" s="83"/>
      <c r="I82" s="83"/>
      <c r="J82" s="83"/>
      <c r="K82" s="85">
        <f>'Monthly Spending Plan Summary'!W37</f>
        <v>0</v>
      </c>
      <c r="L82" s="264" t="s">
        <v>14</v>
      </c>
      <c r="M82" s="264"/>
      <c r="N82" s="264" t="s">
        <v>15</v>
      </c>
      <c r="O82" s="264"/>
      <c r="P82" s="264" t="s">
        <v>16</v>
      </c>
      <c r="Q82" s="264"/>
      <c r="R82" s="264" t="s">
        <v>17</v>
      </c>
      <c r="S82" s="264"/>
      <c r="T82" s="264" t="s">
        <v>18</v>
      </c>
      <c r="U82" s="264"/>
      <c r="V82" s="264" t="s">
        <v>19</v>
      </c>
      <c r="W82" s="265"/>
      <c r="X82" s="266" t="s">
        <v>128</v>
      </c>
      <c r="Y82" s="211"/>
      <c r="Z82" s="212" t="s">
        <v>129</v>
      </c>
    </row>
    <row r="83" spans="2:26" ht="16.5">
      <c r="B83" s="321"/>
      <c r="C83" s="344" t="str">
        <f>'Monthly Spending Plan Summary'!$O38</f>
        <v>Groceries</v>
      </c>
      <c r="D83" s="20"/>
      <c r="E83" s="22"/>
      <c r="F83" s="20"/>
      <c r="G83" s="70" t="str">
        <f>'Monthly Spending Plan Summary'!$S38</f>
        <v>$</v>
      </c>
      <c r="H83" s="429">
        <f>SUM('Monthly Spending Plan Summary'!$T38:$U38)</f>
        <v>0</v>
      </c>
      <c r="I83" s="429"/>
      <c r="J83" s="71" t="str">
        <f>'Monthly Spending Plan Summary'!$V38</f>
        <v>/wk</v>
      </c>
      <c r="K83" s="65"/>
      <c r="L83" s="55">
        <f>'Monthly Spending Plan Summary'!$X38</f>
        <v>0</v>
      </c>
      <c r="M83" s="214"/>
      <c r="N83" s="47"/>
      <c r="O83" s="214"/>
      <c r="P83" s="47"/>
      <c r="Q83" s="214"/>
      <c r="R83" s="47"/>
      <c r="S83" s="214"/>
      <c r="T83" s="47"/>
      <c r="U83" s="214"/>
      <c r="V83" s="47"/>
      <c r="W83" s="214"/>
      <c r="X83" s="55">
        <f t="shared" si="5"/>
        <v>0</v>
      </c>
      <c r="Y83" s="214"/>
      <c r="Z83" s="80">
        <f aca="true" t="shared" si="7" ref="Z83:Z90">L83-X83</f>
        <v>0</v>
      </c>
    </row>
    <row r="84" spans="2:26" ht="16.5">
      <c r="B84" s="183"/>
      <c r="C84" s="344" t="str">
        <f>'Monthly Spending Plan Summary'!$O39</f>
        <v>Household items</v>
      </c>
      <c r="D84" s="20"/>
      <c r="E84" s="22"/>
      <c r="F84" s="20"/>
      <c r="G84" s="70"/>
      <c r="H84" s="430">
        <f>SUM('Monthly Spending Plan Summary'!$T39:$U39)</f>
        <v>0</v>
      </c>
      <c r="I84" s="430"/>
      <c r="J84" s="71" t="str">
        <f>'Monthly Spending Plan Summary'!$V39</f>
        <v>/wk</v>
      </c>
      <c r="K84" s="65">
        <f>'Monthly Spending Plan Summary'!W39</f>
        <v>0</v>
      </c>
      <c r="L84" s="56">
        <f>'Monthly Spending Plan Summary'!$X39</f>
        <v>0</v>
      </c>
      <c r="M84" s="214"/>
      <c r="N84" s="207"/>
      <c r="O84" s="214"/>
      <c r="P84" s="207"/>
      <c r="Q84" s="214"/>
      <c r="R84" s="207"/>
      <c r="S84" s="214"/>
      <c r="T84" s="207"/>
      <c r="U84" s="214"/>
      <c r="V84" s="207"/>
      <c r="W84" s="214"/>
      <c r="X84" s="56">
        <f t="shared" si="5"/>
        <v>0</v>
      </c>
      <c r="Y84" s="214"/>
      <c r="Z84" s="81">
        <f t="shared" si="7"/>
        <v>0</v>
      </c>
    </row>
    <row r="85" spans="2:26" ht="16.5">
      <c r="B85" s="183"/>
      <c r="C85" s="344" t="str">
        <f>'Monthly Spending Plan Summary'!$O40</f>
        <v>Meals out</v>
      </c>
      <c r="D85" s="20"/>
      <c r="E85" s="22"/>
      <c r="F85" s="20"/>
      <c r="G85" s="70"/>
      <c r="H85" s="430">
        <f>SUM('Monthly Spending Plan Summary'!$T40:$U40)</f>
        <v>0</v>
      </c>
      <c r="I85" s="430"/>
      <c r="J85" s="71" t="str">
        <f>'Monthly Spending Plan Summary'!$V40</f>
        <v>/wk</v>
      </c>
      <c r="K85" s="65">
        <f>'Monthly Spending Plan Summary'!W40</f>
        <v>0</v>
      </c>
      <c r="L85" s="56">
        <f>'Monthly Spending Plan Summary'!$X40</f>
        <v>0</v>
      </c>
      <c r="M85" s="214"/>
      <c r="N85" s="207"/>
      <c r="O85" s="214"/>
      <c r="P85" s="207"/>
      <c r="Q85" s="214"/>
      <c r="R85" s="207"/>
      <c r="S85" s="214"/>
      <c r="T85" s="207"/>
      <c r="U85" s="214"/>
      <c r="V85" s="207"/>
      <c r="W85" s="214"/>
      <c r="X85" s="56">
        <f t="shared" si="5"/>
        <v>0</v>
      </c>
      <c r="Y85" s="214"/>
      <c r="Z85" s="81">
        <f t="shared" si="7"/>
        <v>0</v>
      </c>
    </row>
    <row r="86" spans="2:26" ht="16.5">
      <c r="B86" s="183"/>
      <c r="C86" s="344" t="str">
        <f>'Monthly Spending Plan Summary'!$O41</f>
        <v>Entertainment</v>
      </c>
      <c r="D86" s="20"/>
      <c r="E86" s="22"/>
      <c r="F86" s="20"/>
      <c r="G86" s="70"/>
      <c r="H86" s="430">
        <f>SUM('Monthly Spending Plan Summary'!$T41:$U41)</f>
        <v>0</v>
      </c>
      <c r="I86" s="430"/>
      <c r="J86" s="71" t="str">
        <f>'Monthly Spending Plan Summary'!$V41</f>
        <v>/wk</v>
      </c>
      <c r="K86" s="65">
        <f>'Monthly Spending Plan Summary'!W41</f>
        <v>0</v>
      </c>
      <c r="L86" s="56">
        <f>'Monthly Spending Plan Summary'!$X41</f>
        <v>0</v>
      </c>
      <c r="M86" s="214"/>
      <c r="N86" s="207"/>
      <c r="O86" s="214"/>
      <c r="P86" s="207"/>
      <c r="Q86" s="214"/>
      <c r="R86" s="207"/>
      <c r="S86" s="214"/>
      <c r="T86" s="207"/>
      <c r="U86" s="214"/>
      <c r="V86" s="207"/>
      <c r="W86" s="214"/>
      <c r="X86" s="56">
        <f t="shared" si="5"/>
        <v>0</v>
      </c>
      <c r="Y86" s="214"/>
      <c r="Z86" s="81">
        <f t="shared" si="7"/>
        <v>0</v>
      </c>
    </row>
    <row r="87" spans="2:26" ht="16.5">
      <c r="B87" s="183"/>
      <c r="C87" s="344" t="str">
        <f>'Monthly Spending Plan Summary'!$O42</f>
        <v>Children's entertainment</v>
      </c>
      <c r="D87" s="20"/>
      <c r="E87" s="22"/>
      <c r="F87" s="20"/>
      <c r="G87" s="70"/>
      <c r="H87" s="430">
        <f>SUM('Monthly Spending Plan Summary'!$T42:$U42)</f>
        <v>0</v>
      </c>
      <c r="I87" s="430"/>
      <c r="J87" s="71" t="str">
        <f>'Monthly Spending Plan Summary'!$V42</f>
        <v>/wk</v>
      </c>
      <c r="K87" s="67">
        <f>'Monthly Spending Plan Summary'!W42</f>
        <v>0</v>
      </c>
      <c r="L87" s="56">
        <f>'Monthly Spending Plan Summary'!$X42</f>
        <v>0</v>
      </c>
      <c r="M87" s="214"/>
      <c r="N87" s="207"/>
      <c r="O87" s="214"/>
      <c r="P87" s="207"/>
      <c r="Q87" s="214"/>
      <c r="R87" s="207"/>
      <c r="S87" s="214"/>
      <c r="T87" s="207"/>
      <c r="U87" s="214"/>
      <c r="V87" s="207"/>
      <c r="W87" s="214"/>
      <c r="X87" s="56">
        <f t="shared" si="5"/>
        <v>0</v>
      </c>
      <c r="Y87" s="214"/>
      <c r="Z87" s="81">
        <f t="shared" si="7"/>
        <v>0</v>
      </c>
    </row>
    <row r="88" spans="2:26" ht="16.5">
      <c r="B88" s="183"/>
      <c r="C88" s="344" t="str">
        <f>'Monthly Spending Plan Summary'!$O43</f>
        <v>Other (click here)</v>
      </c>
      <c r="D88" s="20"/>
      <c r="E88" s="22"/>
      <c r="F88" s="20"/>
      <c r="G88" s="70"/>
      <c r="H88" s="430">
        <f>SUM('Monthly Spending Plan Summary'!$T43:$U43)</f>
        <v>0</v>
      </c>
      <c r="I88" s="430"/>
      <c r="J88" s="71" t="str">
        <f>'Monthly Spending Plan Summary'!$V43</f>
        <v>/wk</v>
      </c>
      <c r="K88" s="65">
        <f>'Monthly Spending Plan Summary'!W43</f>
        <v>0</v>
      </c>
      <c r="L88" s="56">
        <f>'Monthly Spending Plan Summary'!$X43</f>
        <v>0</v>
      </c>
      <c r="M88" s="214"/>
      <c r="N88" s="207"/>
      <c r="O88" s="214"/>
      <c r="P88" s="207"/>
      <c r="Q88" s="214"/>
      <c r="R88" s="207"/>
      <c r="S88" s="214"/>
      <c r="T88" s="207"/>
      <c r="U88" s="214"/>
      <c r="V88" s="207"/>
      <c r="W88" s="214"/>
      <c r="X88" s="56">
        <f t="shared" si="5"/>
        <v>0</v>
      </c>
      <c r="Y88" s="214"/>
      <c r="Z88" s="81">
        <f t="shared" si="7"/>
        <v>0</v>
      </c>
    </row>
    <row r="89" spans="2:26" ht="16.5">
      <c r="B89" s="167"/>
      <c r="C89" s="344" t="str">
        <f>'Monthly Spending Plan Summary'!$O44</f>
        <v>Other (click here)</v>
      </c>
      <c r="D89" s="276"/>
      <c r="E89" s="276"/>
      <c r="F89" s="276"/>
      <c r="G89" s="70"/>
      <c r="H89" s="431">
        <f>SUM('Monthly Spending Plan Summary'!$T44:$U44)</f>
        <v>0</v>
      </c>
      <c r="I89" s="431"/>
      <c r="J89" s="71" t="str">
        <f>'Monthly Spending Plan Summary'!$V44</f>
        <v>/wk</v>
      </c>
      <c r="K89" s="65">
        <f>'Monthly Spending Plan Summary'!W44</f>
        <v>0</v>
      </c>
      <c r="L89" s="57">
        <f>'Monthly Spending Plan Summary'!$X44</f>
        <v>0</v>
      </c>
      <c r="M89" s="214"/>
      <c r="N89" s="208"/>
      <c r="O89" s="214"/>
      <c r="P89" s="208"/>
      <c r="Q89" s="214"/>
      <c r="R89" s="208"/>
      <c r="S89" s="214"/>
      <c r="T89" s="208"/>
      <c r="U89" s="214"/>
      <c r="V89" s="208"/>
      <c r="W89" s="214"/>
      <c r="X89" s="57">
        <f t="shared" si="5"/>
        <v>0</v>
      </c>
      <c r="Y89" s="214"/>
      <c r="Z89" s="82">
        <f t="shared" si="7"/>
        <v>0</v>
      </c>
    </row>
    <row r="90" spans="2:26" s="216" customFormat="1" ht="14.25">
      <c r="B90" s="349"/>
      <c r="C90" s="338" t="str">
        <f>'Monthly Spending Plan Summary'!$O45</f>
        <v>  Total Weekly Cash</v>
      </c>
      <c r="D90" s="74"/>
      <c r="E90" s="74"/>
      <c r="F90" s="74"/>
      <c r="G90" s="74"/>
      <c r="H90" s="428">
        <f>SUM('Monthly Spending Plan Summary'!$T45:$U45)</f>
        <v>0</v>
      </c>
      <c r="I90" s="428"/>
      <c r="J90" s="74"/>
      <c r="K90" s="104"/>
      <c r="L90" s="46">
        <f>'Monthly Spending Plan Summary'!$X45</f>
        <v>0</v>
      </c>
      <c r="M90" s="215"/>
      <c r="N90" s="46">
        <f>SUM(N83:N89)</f>
        <v>0</v>
      </c>
      <c r="O90" s="215"/>
      <c r="P90" s="46">
        <f>SUM(P83:P89)</f>
        <v>0</v>
      </c>
      <c r="Q90" s="215"/>
      <c r="R90" s="46">
        <f>SUM(R83:R89)</f>
        <v>0</v>
      </c>
      <c r="S90" s="215"/>
      <c r="T90" s="46">
        <f>SUM(T83:T89)</f>
        <v>0</v>
      </c>
      <c r="U90" s="215"/>
      <c r="V90" s="46">
        <f>SUM(V83:V89)</f>
        <v>0</v>
      </c>
      <c r="W90" s="215"/>
      <c r="X90" s="46">
        <f t="shared" si="5"/>
        <v>0</v>
      </c>
      <c r="Y90" s="215"/>
      <c r="Z90" s="73">
        <f t="shared" si="7"/>
        <v>0</v>
      </c>
    </row>
    <row r="91" spans="3:26" ht="7.5" customHeight="1">
      <c r="C91" s="217"/>
      <c r="D91" s="216"/>
      <c r="E91" s="216"/>
      <c r="F91" s="216"/>
      <c r="G91" s="216"/>
      <c r="H91" s="216"/>
      <c r="I91" s="216"/>
      <c r="J91" s="216"/>
      <c r="K91" s="218"/>
      <c r="L91" s="219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20"/>
      <c r="Z91" s="214"/>
    </row>
    <row r="92" spans="2:26" s="221" customFormat="1" ht="30.75" customHeight="1">
      <c r="B92" s="347"/>
      <c r="C92" s="83" t="s">
        <v>28</v>
      </c>
      <c r="D92" s="83"/>
      <c r="E92" s="83"/>
      <c r="F92" s="83"/>
      <c r="G92" s="83"/>
      <c r="H92" s="83"/>
      <c r="I92" s="83"/>
      <c r="J92" s="83"/>
      <c r="K92" s="84"/>
      <c r="L92" s="264" t="s">
        <v>14</v>
      </c>
      <c r="M92" s="264"/>
      <c r="N92" s="264" t="s">
        <v>15</v>
      </c>
      <c r="O92" s="264"/>
      <c r="P92" s="264" t="s">
        <v>16</v>
      </c>
      <c r="Q92" s="264"/>
      <c r="R92" s="264" t="s">
        <v>17</v>
      </c>
      <c r="S92" s="264"/>
      <c r="T92" s="264" t="s">
        <v>18</v>
      </c>
      <c r="U92" s="264"/>
      <c r="V92" s="264" t="s">
        <v>19</v>
      </c>
      <c r="W92" s="265"/>
      <c r="X92" s="266" t="s">
        <v>128</v>
      </c>
      <c r="Y92" s="211"/>
      <c r="Z92" s="212" t="s">
        <v>129</v>
      </c>
    </row>
    <row r="93" spans="2:26" ht="16.5">
      <c r="B93" s="321"/>
      <c r="C93" s="343">
        <f>'Debt Worksheet '!$C5</f>
        <v>0</v>
      </c>
      <c r="D93" s="98"/>
      <c r="E93" s="98"/>
      <c r="F93" s="98"/>
      <c r="G93" s="98"/>
      <c r="H93" s="97"/>
      <c r="I93" s="97"/>
      <c r="J93" s="97"/>
      <c r="K93" s="117"/>
      <c r="L93" s="226">
        <f>'Debt Worksheet '!$K5</f>
        <v>0</v>
      </c>
      <c r="M93" s="214"/>
      <c r="N93" s="58"/>
      <c r="O93" s="214"/>
      <c r="P93" s="58"/>
      <c r="Q93" s="214"/>
      <c r="R93" s="58"/>
      <c r="S93" s="214"/>
      <c r="T93" s="58"/>
      <c r="U93" s="214"/>
      <c r="V93" s="58"/>
      <c r="W93" s="214"/>
      <c r="X93" s="227">
        <f aca="true" t="shared" si="8" ref="X93:X118">SUM(N93:V93)</f>
        <v>0</v>
      </c>
      <c r="Y93" s="214"/>
      <c r="Z93" s="228">
        <f aca="true" t="shared" si="9" ref="Z93:Z118">L93-X93</f>
        <v>0</v>
      </c>
    </row>
    <row r="94" spans="2:26" ht="16.5">
      <c r="B94" s="183"/>
      <c r="C94" s="343">
        <f>'Debt Worksheet '!$C6</f>
        <v>0</v>
      </c>
      <c r="D94" s="98"/>
      <c r="E94" s="98"/>
      <c r="F94" s="98"/>
      <c r="G94" s="98"/>
      <c r="H94" s="97"/>
      <c r="I94" s="97"/>
      <c r="J94" s="97"/>
      <c r="K94" s="117"/>
      <c r="L94" s="56">
        <f>'Debt Worksheet '!$K6</f>
        <v>0</v>
      </c>
      <c r="M94" s="214"/>
      <c r="N94" s="59"/>
      <c r="O94" s="214"/>
      <c r="P94" s="59"/>
      <c r="Q94" s="214"/>
      <c r="R94" s="59"/>
      <c r="S94" s="214"/>
      <c r="T94" s="59"/>
      <c r="U94" s="214"/>
      <c r="V94" s="59"/>
      <c r="W94" s="214"/>
      <c r="X94" s="229">
        <f t="shared" si="8"/>
        <v>0</v>
      </c>
      <c r="Y94" s="214"/>
      <c r="Z94" s="230">
        <f t="shared" si="9"/>
        <v>0</v>
      </c>
    </row>
    <row r="95" spans="2:26" ht="16.5">
      <c r="B95" s="183"/>
      <c r="C95" s="343">
        <f>'Debt Worksheet '!$C7</f>
        <v>0</v>
      </c>
      <c r="D95" s="98"/>
      <c r="E95" s="98"/>
      <c r="F95" s="98"/>
      <c r="G95" s="98"/>
      <c r="H95" s="97"/>
      <c r="I95" s="97"/>
      <c r="J95" s="97"/>
      <c r="K95" s="117"/>
      <c r="L95" s="56">
        <f>'Debt Worksheet '!$K7</f>
        <v>0</v>
      </c>
      <c r="M95" s="214"/>
      <c r="N95" s="59"/>
      <c r="O95" s="214"/>
      <c r="P95" s="59"/>
      <c r="Q95" s="214"/>
      <c r="R95" s="59"/>
      <c r="S95" s="214"/>
      <c r="T95" s="59"/>
      <c r="U95" s="214"/>
      <c r="V95" s="59"/>
      <c r="W95" s="214"/>
      <c r="X95" s="229">
        <f t="shared" si="8"/>
        <v>0</v>
      </c>
      <c r="Y95" s="214"/>
      <c r="Z95" s="230">
        <f t="shared" si="9"/>
        <v>0</v>
      </c>
    </row>
    <row r="96" spans="2:26" ht="16.5">
      <c r="B96" s="183"/>
      <c r="C96" s="343">
        <f>'Debt Worksheet '!$C8</f>
        <v>0</v>
      </c>
      <c r="D96" s="98"/>
      <c r="E96" s="98"/>
      <c r="F96" s="98"/>
      <c r="G96" s="98"/>
      <c r="H96" s="97"/>
      <c r="I96" s="97"/>
      <c r="J96" s="97"/>
      <c r="K96" s="117"/>
      <c r="L96" s="56">
        <f>'Debt Worksheet '!$K8</f>
        <v>0</v>
      </c>
      <c r="M96" s="214"/>
      <c r="N96" s="59"/>
      <c r="O96" s="214"/>
      <c r="P96" s="59"/>
      <c r="Q96" s="214"/>
      <c r="R96" s="59"/>
      <c r="S96" s="214"/>
      <c r="T96" s="59"/>
      <c r="U96" s="214"/>
      <c r="V96" s="59"/>
      <c r="W96" s="214"/>
      <c r="X96" s="229">
        <f t="shared" si="8"/>
        <v>0</v>
      </c>
      <c r="Y96" s="214"/>
      <c r="Z96" s="230">
        <f t="shared" si="9"/>
        <v>0</v>
      </c>
    </row>
    <row r="97" spans="2:26" ht="16.5">
      <c r="B97" s="183"/>
      <c r="C97" s="343">
        <f>'Debt Worksheet '!$C9</f>
        <v>0</v>
      </c>
      <c r="D97" s="98"/>
      <c r="E97" s="98"/>
      <c r="F97" s="98"/>
      <c r="G97" s="98"/>
      <c r="H97" s="97"/>
      <c r="I97" s="97"/>
      <c r="J97" s="97"/>
      <c r="K97" s="117"/>
      <c r="L97" s="56">
        <f>'Debt Worksheet '!$K9</f>
        <v>0</v>
      </c>
      <c r="M97" s="214"/>
      <c r="N97" s="59"/>
      <c r="O97" s="214"/>
      <c r="P97" s="59"/>
      <c r="Q97" s="214"/>
      <c r="R97" s="59"/>
      <c r="S97" s="214"/>
      <c r="T97" s="59"/>
      <c r="U97" s="214"/>
      <c r="V97" s="59"/>
      <c r="W97" s="214"/>
      <c r="X97" s="229">
        <f t="shared" si="8"/>
        <v>0</v>
      </c>
      <c r="Y97" s="214"/>
      <c r="Z97" s="230">
        <f t="shared" si="9"/>
        <v>0</v>
      </c>
    </row>
    <row r="98" spans="2:26" ht="16.5">
      <c r="B98" s="183"/>
      <c r="C98" s="343">
        <f>'Debt Worksheet '!$C10</f>
        <v>0</v>
      </c>
      <c r="D98" s="98"/>
      <c r="E98" s="98"/>
      <c r="F98" s="98"/>
      <c r="G98" s="98"/>
      <c r="H98" s="97"/>
      <c r="I98" s="97"/>
      <c r="J98" s="97"/>
      <c r="K98" s="117"/>
      <c r="L98" s="56">
        <f>'Debt Worksheet '!$K10</f>
        <v>0</v>
      </c>
      <c r="M98" s="214"/>
      <c r="N98" s="59"/>
      <c r="O98" s="214"/>
      <c r="P98" s="59"/>
      <c r="Q98" s="214"/>
      <c r="R98" s="59"/>
      <c r="S98" s="214"/>
      <c r="T98" s="59"/>
      <c r="U98" s="214"/>
      <c r="V98" s="59"/>
      <c r="W98" s="214"/>
      <c r="X98" s="229">
        <f t="shared" si="8"/>
        <v>0</v>
      </c>
      <c r="Y98" s="214"/>
      <c r="Z98" s="230">
        <f t="shared" si="9"/>
        <v>0</v>
      </c>
    </row>
    <row r="99" spans="2:26" ht="16.5">
      <c r="B99" s="183"/>
      <c r="C99" s="343">
        <f>'Debt Worksheet '!$C11</f>
        <v>0</v>
      </c>
      <c r="D99" s="98"/>
      <c r="E99" s="98"/>
      <c r="F99" s="98"/>
      <c r="G99" s="98"/>
      <c r="H99" s="97"/>
      <c r="I99" s="97"/>
      <c r="J99" s="97"/>
      <c r="K99" s="117"/>
      <c r="L99" s="56">
        <f>'Debt Worksheet '!$K11</f>
        <v>0</v>
      </c>
      <c r="M99" s="214"/>
      <c r="N99" s="59"/>
      <c r="O99" s="214"/>
      <c r="P99" s="59"/>
      <c r="Q99" s="214"/>
      <c r="R99" s="59"/>
      <c r="S99" s="214"/>
      <c r="T99" s="59"/>
      <c r="U99" s="214"/>
      <c r="V99" s="59"/>
      <c r="W99" s="214"/>
      <c r="X99" s="229">
        <f t="shared" si="8"/>
        <v>0</v>
      </c>
      <c r="Y99" s="214"/>
      <c r="Z99" s="230">
        <f t="shared" si="9"/>
        <v>0</v>
      </c>
    </row>
    <row r="100" spans="2:26" ht="16.5">
      <c r="B100" s="183"/>
      <c r="C100" s="343">
        <f>'Debt Worksheet '!$C12</f>
        <v>0</v>
      </c>
      <c r="D100" s="98"/>
      <c r="E100" s="98"/>
      <c r="F100" s="98"/>
      <c r="G100" s="98"/>
      <c r="H100" s="97"/>
      <c r="I100" s="97"/>
      <c r="J100" s="97"/>
      <c r="K100" s="117"/>
      <c r="L100" s="56">
        <f>'Debt Worksheet '!$K12</f>
        <v>0</v>
      </c>
      <c r="M100" s="214"/>
      <c r="N100" s="59"/>
      <c r="O100" s="214"/>
      <c r="P100" s="59"/>
      <c r="Q100" s="214"/>
      <c r="R100" s="59"/>
      <c r="S100" s="214"/>
      <c r="T100" s="59"/>
      <c r="U100" s="214"/>
      <c r="V100" s="59"/>
      <c r="W100" s="214"/>
      <c r="X100" s="229">
        <f t="shared" si="8"/>
        <v>0</v>
      </c>
      <c r="Y100" s="214"/>
      <c r="Z100" s="230">
        <f t="shared" si="9"/>
        <v>0</v>
      </c>
    </row>
    <row r="101" spans="2:26" ht="16.5">
      <c r="B101" s="183"/>
      <c r="C101" s="343">
        <f>'Debt Worksheet '!$C13</f>
        <v>0</v>
      </c>
      <c r="D101" s="98"/>
      <c r="E101" s="98"/>
      <c r="F101" s="98"/>
      <c r="G101" s="98"/>
      <c r="H101" s="97"/>
      <c r="I101" s="97"/>
      <c r="J101" s="97"/>
      <c r="K101" s="117"/>
      <c r="L101" s="56">
        <f>'Debt Worksheet '!$K13</f>
        <v>0</v>
      </c>
      <c r="M101" s="214"/>
      <c r="N101" s="59"/>
      <c r="O101" s="214"/>
      <c r="P101" s="59"/>
      <c r="Q101" s="214"/>
      <c r="R101" s="59"/>
      <c r="S101" s="214"/>
      <c r="T101" s="59"/>
      <c r="U101" s="214"/>
      <c r="V101" s="59"/>
      <c r="W101" s="214"/>
      <c r="X101" s="229">
        <f t="shared" si="8"/>
        <v>0</v>
      </c>
      <c r="Y101" s="214"/>
      <c r="Z101" s="230">
        <f t="shared" si="9"/>
        <v>0</v>
      </c>
    </row>
    <row r="102" spans="2:26" ht="16.5">
      <c r="B102" s="183"/>
      <c r="C102" s="343">
        <f>'Debt Worksheet '!$C14</f>
        <v>0</v>
      </c>
      <c r="D102" s="98"/>
      <c r="E102" s="98"/>
      <c r="F102" s="98"/>
      <c r="G102" s="98"/>
      <c r="H102" s="97"/>
      <c r="I102" s="97"/>
      <c r="J102" s="97"/>
      <c r="K102" s="117"/>
      <c r="L102" s="56">
        <f>'Debt Worksheet '!$K14</f>
        <v>0</v>
      </c>
      <c r="M102" s="214"/>
      <c r="N102" s="59"/>
      <c r="O102" s="214"/>
      <c r="P102" s="59"/>
      <c r="Q102" s="214"/>
      <c r="R102" s="59"/>
      <c r="S102" s="214"/>
      <c r="T102" s="59"/>
      <c r="U102" s="214"/>
      <c r="V102" s="59"/>
      <c r="W102" s="214"/>
      <c r="X102" s="229">
        <f t="shared" si="8"/>
        <v>0</v>
      </c>
      <c r="Y102" s="214"/>
      <c r="Z102" s="230">
        <f t="shared" si="9"/>
        <v>0</v>
      </c>
    </row>
    <row r="103" spans="2:26" ht="16.5">
      <c r="B103" s="183"/>
      <c r="C103" s="343">
        <f>'Debt Worksheet '!$C15</f>
        <v>0</v>
      </c>
      <c r="D103" s="98"/>
      <c r="E103" s="98"/>
      <c r="F103" s="98"/>
      <c r="G103" s="98"/>
      <c r="H103" s="97"/>
      <c r="I103" s="97"/>
      <c r="J103" s="97"/>
      <c r="K103" s="117"/>
      <c r="L103" s="56">
        <f>'Debt Worksheet '!$K15</f>
        <v>0</v>
      </c>
      <c r="M103" s="214"/>
      <c r="N103" s="59"/>
      <c r="O103" s="214"/>
      <c r="P103" s="59"/>
      <c r="Q103" s="214"/>
      <c r="R103" s="59"/>
      <c r="S103" s="214"/>
      <c r="T103" s="59"/>
      <c r="U103" s="214"/>
      <c r="V103" s="59"/>
      <c r="W103" s="214"/>
      <c r="X103" s="229">
        <f t="shared" si="8"/>
        <v>0</v>
      </c>
      <c r="Y103" s="214"/>
      <c r="Z103" s="230">
        <f t="shared" si="9"/>
        <v>0</v>
      </c>
    </row>
    <row r="104" spans="2:26" ht="16.5">
      <c r="B104" s="183"/>
      <c r="C104" s="343">
        <f>'Debt Worksheet '!$C16</f>
        <v>0</v>
      </c>
      <c r="D104" s="98"/>
      <c r="E104" s="98"/>
      <c r="F104" s="98"/>
      <c r="G104" s="98"/>
      <c r="H104" s="97"/>
      <c r="I104" s="97"/>
      <c r="J104" s="97"/>
      <c r="K104" s="117"/>
      <c r="L104" s="56">
        <f>'Debt Worksheet '!$K16</f>
        <v>0</v>
      </c>
      <c r="M104" s="214"/>
      <c r="N104" s="59"/>
      <c r="O104" s="214"/>
      <c r="P104" s="59"/>
      <c r="Q104" s="214"/>
      <c r="R104" s="59"/>
      <c r="S104" s="214"/>
      <c r="T104" s="59"/>
      <c r="U104" s="214"/>
      <c r="V104" s="59"/>
      <c r="W104" s="214"/>
      <c r="X104" s="229">
        <f t="shared" si="8"/>
        <v>0</v>
      </c>
      <c r="Y104" s="214"/>
      <c r="Z104" s="230">
        <f t="shared" si="9"/>
        <v>0</v>
      </c>
    </row>
    <row r="105" spans="2:26" ht="16.5">
      <c r="B105" s="183"/>
      <c r="C105" s="343">
        <f>'Debt Worksheet '!$C17</f>
        <v>0</v>
      </c>
      <c r="D105" s="98"/>
      <c r="E105" s="98"/>
      <c r="F105" s="98"/>
      <c r="G105" s="98"/>
      <c r="H105" s="97"/>
      <c r="I105" s="97"/>
      <c r="J105" s="97"/>
      <c r="K105" s="117"/>
      <c r="L105" s="56">
        <f>'Debt Worksheet '!$K17</f>
        <v>0</v>
      </c>
      <c r="M105" s="214"/>
      <c r="N105" s="59"/>
      <c r="O105" s="214"/>
      <c r="P105" s="59"/>
      <c r="Q105" s="214"/>
      <c r="R105" s="59"/>
      <c r="S105" s="214"/>
      <c r="T105" s="59"/>
      <c r="U105" s="214"/>
      <c r="V105" s="59"/>
      <c r="W105" s="214"/>
      <c r="X105" s="229">
        <f t="shared" si="8"/>
        <v>0</v>
      </c>
      <c r="Y105" s="214"/>
      <c r="Z105" s="230">
        <f t="shared" si="9"/>
        <v>0</v>
      </c>
    </row>
    <row r="106" spans="2:26" ht="16.5">
      <c r="B106" s="183"/>
      <c r="C106" s="343">
        <f>'Debt Worksheet '!$C18</f>
        <v>0</v>
      </c>
      <c r="D106" s="98"/>
      <c r="E106" s="98"/>
      <c r="F106" s="98"/>
      <c r="G106" s="98"/>
      <c r="H106" s="97"/>
      <c r="I106" s="97"/>
      <c r="J106" s="97"/>
      <c r="K106" s="117"/>
      <c r="L106" s="56">
        <f>'Debt Worksheet '!$K18</f>
        <v>0</v>
      </c>
      <c r="M106" s="214"/>
      <c r="N106" s="59"/>
      <c r="O106" s="214"/>
      <c r="P106" s="59"/>
      <c r="Q106" s="214"/>
      <c r="R106" s="59"/>
      <c r="S106" s="214"/>
      <c r="T106" s="59"/>
      <c r="U106" s="214"/>
      <c r="V106" s="59"/>
      <c r="W106" s="214"/>
      <c r="X106" s="229">
        <f t="shared" si="8"/>
        <v>0</v>
      </c>
      <c r="Y106" s="214"/>
      <c r="Z106" s="230">
        <f t="shared" si="9"/>
        <v>0</v>
      </c>
    </row>
    <row r="107" spans="2:26" ht="16.5">
      <c r="B107" s="183"/>
      <c r="C107" s="343">
        <f>'Debt Worksheet '!$C19</f>
        <v>0</v>
      </c>
      <c r="D107" s="98"/>
      <c r="E107" s="98"/>
      <c r="F107" s="98"/>
      <c r="G107" s="98"/>
      <c r="H107" s="97"/>
      <c r="I107" s="97"/>
      <c r="J107" s="97"/>
      <c r="K107" s="117"/>
      <c r="L107" s="56">
        <f>'Debt Worksheet '!$K19</f>
        <v>0</v>
      </c>
      <c r="M107" s="214"/>
      <c r="N107" s="59"/>
      <c r="O107" s="214"/>
      <c r="P107" s="59"/>
      <c r="Q107" s="214"/>
      <c r="R107" s="59"/>
      <c r="S107" s="214"/>
      <c r="T107" s="59"/>
      <c r="U107" s="214"/>
      <c r="V107" s="59"/>
      <c r="W107" s="214"/>
      <c r="X107" s="229">
        <f t="shared" si="8"/>
        <v>0</v>
      </c>
      <c r="Y107" s="214"/>
      <c r="Z107" s="230">
        <f t="shared" si="9"/>
        <v>0</v>
      </c>
    </row>
    <row r="108" spans="2:26" ht="16.5">
      <c r="B108" s="183"/>
      <c r="C108" s="343">
        <f>'Debt Worksheet '!$C20</f>
        <v>0</v>
      </c>
      <c r="D108" s="98"/>
      <c r="E108" s="98"/>
      <c r="F108" s="98"/>
      <c r="G108" s="98"/>
      <c r="H108" s="97"/>
      <c r="I108" s="97"/>
      <c r="J108" s="97"/>
      <c r="K108" s="117"/>
      <c r="L108" s="56">
        <f>'Debt Worksheet '!$K20</f>
        <v>0</v>
      </c>
      <c r="M108" s="214"/>
      <c r="N108" s="59"/>
      <c r="O108" s="214"/>
      <c r="P108" s="59"/>
      <c r="Q108" s="214"/>
      <c r="R108" s="59"/>
      <c r="S108" s="214"/>
      <c r="T108" s="59"/>
      <c r="U108" s="214"/>
      <c r="V108" s="59"/>
      <c r="W108" s="214"/>
      <c r="X108" s="229">
        <f t="shared" si="8"/>
        <v>0</v>
      </c>
      <c r="Y108" s="214"/>
      <c r="Z108" s="230">
        <f t="shared" si="9"/>
        <v>0</v>
      </c>
    </row>
    <row r="109" spans="2:26" ht="16.5">
      <c r="B109" s="183"/>
      <c r="C109" s="343">
        <f>'Debt Worksheet '!$C21</f>
        <v>0</v>
      </c>
      <c r="D109" s="98"/>
      <c r="E109" s="98"/>
      <c r="F109" s="98"/>
      <c r="G109" s="98"/>
      <c r="H109" s="97"/>
      <c r="I109" s="97"/>
      <c r="J109" s="97"/>
      <c r="K109" s="117"/>
      <c r="L109" s="56">
        <f>'Debt Worksheet '!$K21</f>
        <v>0</v>
      </c>
      <c r="M109" s="214"/>
      <c r="N109" s="59"/>
      <c r="O109" s="214"/>
      <c r="P109" s="59"/>
      <c r="Q109" s="214"/>
      <c r="R109" s="59"/>
      <c r="S109" s="214"/>
      <c r="T109" s="59"/>
      <c r="U109" s="214"/>
      <c r="V109" s="59"/>
      <c r="W109" s="214"/>
      <c r="X109" s="229">
        <f t="shared" si="8"/>
        <v>0</v>
      </c>
      <c r="Y109" s="214"/>
      <c r="Z109" s="230">
        <f t="shared" si="9"/>
        <v>0</v>
      </c>
    </row>
    <row r="110" spans="2:26" ht="16.5">
      <c r="B110" s="183"/>
      <c r="C110" s="343">
        <f>'Debt Worksheet '!$C22</f>
        <v>0</v>
      </c>
      <c r="D110" s="98"/>
      <c r="E110" s="98"/>
      <c r="F110" s="98"/>
      <c r="G110" s="98"/>
      <c r="H110" s="97"/>
      <c r="I110" s="97"/>
      <c r="J110" s="97"/>
      <c r="K110" s="117"/>
      <c r="L110" s="56">
        <f>'Debt Worksheet '!$K22</f>
        <v>0</v>
      </c>
      <c r="M110" s="214"/>
      <c r="N110" s="59"/>
      <c r="O110" s="214"/>
      <c r="P110" s="59"/>
      <c r="Q110" s="214"/>
      <c r="R110" s="59"/>
      <c r="S110" s="214"/>
      <c r="T110" s="59"/>
      <c r="U110" s="214"/>
      <c r="V110" s="59"/>
      <c r="W110" s="214"/>
      <c r="X110" s="229">
        <f t="shared" si="8"/>
        <v>0</v>
      </c>
      <c r="Y110" s="214"/>
      <c r="Z110" s="230">
        <f t="shared" si="9"/>
        <v>0</v>
      </c>
    </row>
    <row r="111" spans="2:26" ht="16.5">
      <c r="B111" s="183"/>
      <c r="C111" s="343">
        <f>'Debt Worksheet '!$C23</f>
        <v>0</v>
      </c>
      <c r="D111" s="98"/>
      <c r="E111" s="98"/>
      <c r="F111" s="98"/>
      <c r="G111" s="98"/>
      <c r="H111" s="97"/>
      <c r="I111" s="97"/>
      <c r="J111" s="97"/>
      <c r="K111" s="117"/>
      <c r="L111" s="56">
        <f>'Debt Worksheet '!$K23</f>
        <v>0</v>
      </c>
      <c r="M111" s="214"/>
      <c r="N111" s="59"/>
      <c r="O111" s="214"/>
      <c r="P111" s="59"/>
      <c r="Q111" s="214"/>
      <c r="R111" s="59"/>
      <c r="S111" s="214"/>
      <c r="T111" s="59"/>
      <c r="U111" s="214"/>
      <c r="V111" s="59"/>
      <c r="W111" s="214"/>
      <c r="X111" s="229">
        <f t="shared" si="8"/>
        <v>0</v>
      </c>
      <c r="Y111" s="214"/>
      <c r="Z111" s="230">
        <f t="shared" si="9"/>
        <v>0</v>
      </c>
    </row>
    <row r="112" spans="2:26" ht="16.5">
      <c r="B112" s="183"/>
      <c r="C112" s="343">
        <f>'Debt Worksheet '!$C24</f>
        <v>0</v>
      </c>
      <c r="D112" s="98"/>
      <c r="E112" s="98"/>
      <c r="F112" s="98"/>
      <c r="G112" s="98"/>
      <c r="H112" s="97"/>
      <c r="I112" s="97"/>
      <c r="J112" s="97"/>
      <c r="K112" s="117"/>
      <c r="L112" s="56">
        <f>'Debt Worksheet '!$K24</f>
        <v>0</v>
      </c>
      <c r="M112" s="214"/>
      <c r="N112" s="59"/>
      <c r="O112" s="214"/>
      <c r="P112" s="59"/>
      <c r="Q112" s="214"/>
      <c r="R112" s="59"/>
      <c r="S112" s="214"/>
      <c r="T112" s="59"/>
      <c r="U112" s="214"/>
      <c r="V112" s="59"/>
      <c r="W112" s="214"/>
      <c r="X112" s="229">
        <f t="shared" si="8"/>
        <v>0</v>
      </c>
      <c r="Y112" s="214"/>
      <c r="Z112" s="230">
        <f t="shared" si="9"/>
        <v>0</v>
      </c>
    </row>
    <row r="113" spans="2:26" ht="16.5">
      <c r="B113" s="183"/>
      <c r="C113" s="343">
        <f>'Debt Worksheet '!$C25</f>
        <v>0</v>
      </c>
      <c r="D113" s="98"/>
      <c r="E113" s="98"/>
      <c r="F113" s="98"/>
      <c r="G113" s="98"/>
      <c r="H113" s="97"/>
      <c r="I113" s="97"/>
      <c r="J113" s="97"/>
      <c r="K113" s="117"/>
      <c r="L113" s="56">
        <f>'Debt Worksheet '!$K25</f>
        <v>0</v>
      </c>
      <c r="M113" s="214"/>
      <c r="N113" s="59"/>
      <c r="O113" s="214"/>
      <c r="P113" s="59"/>
      <c r="Q113" s="214"/>
      <c r="R113" s="59"/>
      <c r="S113" s="214"/>
      <c r="T113" s="59"/>
      <c r="U113" s="214"/>
      <c r="V113" s="59"/>
      <c r="W113" s="214"/>
      <c r="X113" s="229">
        <f t="shared" si="8"/>
        <v>0</v>
      </c>
      <c r="Y113" s="214"/>
      <c r="Z113" s="230">
        <f t="shared" si="9"/>
        <v>0</v>
      </c>
    </row>
    <row r="114" spans="2:26" ht="16.5">
      <c r="B114" s="183"/>
      <c r="C114" s="343">
        <f>'Debt Worksheet '!$C26</f>
        <v>0</v>
      </c>
      <c r="D114" s="98"/>
      <c r="E114" s="98"/>
      <c r="F114" s="98"/>
      <c r="G114" s="98"/>
      <c r="H114" s="97"/>
      <c r="I114" s="97"/>
      <c r="J114" s="97"/>
      <c r="K114" s="117"/>
      <c r="L114" s="56">
        <f>'Debt Worksheet '!$K26</f>
        <v>0</v>
      </c>
      <c r="M114" s="214"/>
      <c r="N114" s="59"/>
      <c r="O114" s="214"/>
      <c r="P114" s="59"/>
      <c r="Q114" s="214"/>
      <c r="R114" s="59"/>
      <c r="S114" s="214"/>
      <c r="T114" s="59"/>
      <c r="U114" s="214"/>
      <c r="V114" s="59"/>
      <c r="W114" s="214"/>
      <c r="X114" s="229">
        <f t="shared" si="8"/>
        <v>0</v>
      </c>
      <c r="Y114" s="214"/>
      <c r="Z114" s="230">
        <f t="shared" si="9"/>
        <v>0</v>
      </c>
    </row>
    <row r="115" spans="2:26" ht="16.5">
      <c r="B115" s="183"/>
      <c r="C115" s="343">
        <f>'Debt Worksheet '!$C27</f>
        <v>0</v>
      </c>
      <c r="D115" s="98"/>
      <c r="E115" s="98"/>
      <c r="F115" s="98"/>
      <c r="G115" s="98"/>
      <c r="H115" s="97"/>
      <c r="I115" s="97"/>
      <c r="J115" s="97"/>
      <c r="K115" s="117"/>
      <c r="L115" s="56">
        <f>'Debt Worksheet '!$K27</f>
        <v>0</v>
      </c>
      <c r="M115" s="214"/>
      <c r="N115" s="59"/>
      <c r="O115" s="214"/>
      <c r="P115" s="59"/>
      <c r="Q115" s="214"/>
      <c r="R115" s="59"/>
      <c r="S115" s="214"/>
      <c r="T115" s="59"/>
      <c r="U115" s="214"/>
      <c r="V115" s="59"/>
      <c r="W115" s="214"/>
      <c r="X115" s="229">
        <f t="shared" si="8"/>
        <v>0</v>
      </c>
      <c r="Y115" s="214"/>
      <c r="Z115" s="230">
        <f t="shared" si="9"/>
        <v>0</v>
      </c>
    </row>
    <row r="116" spans="2:26" ht="16.5">
      <c r="B116" s="183"/>
      <c r="C116" s="343">
        <f>'Debt Worksheet '!$C28</f>
        <v>0</v>
      </c>
      <c r="D116" s="98"/>
      <c r="E116" s="98"/>
      <c r="F116" s="98"/>
      <c r="G116" s="98"/>
      <c r="H116" s="97"/>
      <c r="I116" s="97"/>
      <c r="J116" s="97"/>
      <c r="K116" s="117"/>
      <c r="L116" s="56">
        <f>'Debt Worksheet '!$K28</f>
        <v>0</v>
      </c>
      <c r="M116" s="214"/>
      <c r="N116" s="59"/>
      <c r="O116" s="214"/>
      <c r="P116" s="59"/>
      <c r="Q116" s="214"/>
      <c r="R116" s="59"/>
      <c r="S116" s="214"/>
      <c r="T116" s="59"/>
      <c r="U116" s="214"/>
      <c r="V116" s="59"/>
      <c r="W116" s="214"/>
      <c r="X116" s="229">
        <f t="shared" si="8"/>
        <v>0</v>
      </c>
      <c r="Y116" s="214"/>
      <c r="Z116" s="230">
        <f t="shared" si="9"/>
        <v>0</v>
      </c>
    </row>
    <row r="117" spans="2:26" ht="16.5">
      <c r="B117" s="167"/>
      <c r="C117" s="343">
        <f>'Debt Worksheet '!$C29</f>
        <v>0</v>
      </c>
      <c r="D117" s="98"/>
      <c r="E117" s="98"/>
      <c r="F117" s="98"/>
      <c r="G117" s="98"/>
      <c r="H117" s="97"/>
      <c r="I117" s="97"/>
      <c r="J117" s="97"/>
      <c r="K117" s="117"/>
      <c r="L117" s="231">
        <f>'Debt Worksheet '!$K29</f>
        <v>0</v>
      </c>
      <c r="M117" s="214"/>
      <c r="N117" s="60"/>
      <c r="O117" s="214"/>
      <c r="P117" s="60"/>
      <c r="Q117" s="214"/>
      <c r="R117" s="60"/>
      <c r="S117" s="214"/>
      <c r="T117" s="60"/>
      <c r="U117" s="214"/>
      <c r="V117" s="60"/>
      <c r="W117" s="214"/>
      <c r="X117" s="232">
        <f t="shared" si="8"/>
        <v>0</v>
      </c>
      <c r="Y117" s="214"/>
      <c r="Z117" s="233">
        <f t="shared" si="9"/>
        <v>0</v>
      </c>
    </row>
    <row r="118" spans="2:26" s="216" customFormat="1" ht="14.25">
      <c r="B118" s="349"/>
      <c r="C118" s="338" t="str">
        <f>'Debt Worksheet '!$C30</f>
        <v>TOTAL DEBT</v>
      </c>
      <c r="D118" s="234"/>
      <c r="E118" s="234"/>
      <c r="F118" s="234"/>
      <c r="G118" s="234"/>
      <c r="H118" s="234"/>
      <c r="I118" s="234"/>
      <c r="J118" s="234"/>
      <c r="K118" s="235"/>
      <c r="L118" s="236">
        <f>'Debt Worksheet '!$K30</f>
        <v>0</v>
      </c>
      <c r="M118" s="215"/>
      <c r="N118" s="236">
        <f>SUM(N93:N117)</f>
        <v>0</v>
      </c>
      <c r="O118" s="215"/>
      <c r="P118" s="236">
        <f>SUM(P93:P117)</f>
        <v>0</v>
      </c>
      <c r="Q118" s="215"/>
      <c r="R118" s="236">
        <f>SUM(R93:R117)</f>
        <v>0</v>
      </c>
      <c r="S118" s="215"/>
      <c r="T118" s="236">
        <f>SUM(T93:T117)</f>
        <v>0</v>
      </c>
      <c r="U118" s="215"/>
      <c r="V118" s="236">
        <f>SUM(V93:V117)</f>
        <v>0</v>
      </c>
      <c r="W118" s="215"/>
      <c r="X118" s="236">
        <f t="shared" si="8"/>
        <v>0</v>
      </c>
      <c r="Y118" s="215"/>
      <c r="Z118" s="237">
        <f t="shared" si="9"/>
        <v>0</v>
      </c>
    </row>
    <row r="119" spans="3:26" s="216" customFormat="1" ht="7.5" customHeight="1">
      <c r="C119" s="217"/>
      <c r="K119" s="218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40"/>
      <c r="Y119" s="241"/>
      <c r="Z119" s="239"/>
    </row>
    <row r="120" spans="2:26" s="216" customFormat="1" ht="14.25">
      <c r="B120" s="308"/>
      <c r="C120" s="339" t="s">
        <v>124</v>
      </c>
      <c r="D120" s="242"/>
      <c r="E120" s="242"/>
      <c r="F120" s="242"/>
      <c r="G120" s="242"/>
      <c r="H120" s="242"/>
      <c r="I120" s="242"/>
      <c r="J120" s="242"/>
      <c r="K120" s="243"/>
      <c r="L120" s="244">
        <f>SUM(L118,L90,L80,L65,L52,L47,L33,L26,L12)</f>
        <v>0</v>
      </c>
      <c r="M120" s="245"/>
      <c r="N120" s="244"/>
      <c r="O120" s="245"/>
      <c r="P120" s="244"/>
      <c r="Q120" s="245"/>
      <c r="R120" s="244"/>
      <c r="S120" s="245"/>
      <c r="T120" s="244"/>
      <c r="U120" s="245"/>
      <c r="V120" s="244"/>
      <c r="W120" s="245"/>
      <c r="X120" s="244">
        <f>SUM(X118,X90,X80,X65,X52,X47,X33,X26,X12)</f>
        <v>0</v>
      </c>
      <c r="Y120" s="245"/>
      <c r="Z120" s="246">
        <f>SUM(Z118,Z90,Z80,Z65,Z52,Z47,Z33,Z26,Z12)</f>
        <v>0</v>
      </c>
    </row>
    <row r="121" spans="2:26" s="7" customFormat="1" ht="14.25">
      <c r="B121" s="132"/>
      <c r="C121" s="340"/>
      <c r="D121" s="114"/>
      <c r="E121" s="114"/>
      <c r="F121" s="114"/>
      <c r="G121" s="114"/>
      <c r="H121" s="114"/>
      <c r="I121" s="114"/>
      <c r="J121" s="114"/>
      <c r="K121" s="247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9"/>
    </row>
    <row r="122" spans="2:26" s="216" customFormat="1" ht="15" thickBot="1">
      <c r="B122" s="132"/>
      <c r="C122" s="341" t="s">
        <v>77</v>
      </c>
      <c r="D122" s="250"/>
      <c r="E122" s="250"/>
      <c r="F122" s="250"/>
      <c r="G122" s="250"/>
      <c r="H122" s="250"/>
      <c r="I122" s="250"/>
      <c r="J122" s="250"/>
      <c r="K122" s="247"/>
      <c r="L122" s="251">
        <f>L120-L7</f>
        <v>0</v>
      </c>
      <c r="M122" s="248"/>
      <c r="N122" s="251"/>
      <c r="O122" s="248"/>
      <c r="P122" s="251"/>
      <c r="Q122" s="248"/>
      <c r="R122" s="251"/>
      <c r="S122" s="248"/>
      <c r="T122" s="251"/>
      <c r="U122" s="248"/>
      <c r="V122" s="251"/>
      <c r="W122" s="248"/>
      <c r="X122" s="251">
        <f>X120-X7</f>
        <v>0</v>
      </c>
      <c r="Y122" s="248"/>
      <c r="Z122" s="252">
        <f>Z120-Z7</f>
        <v>0</v>
      </c>
    </row>
    <row r="123" spans="2:26" ht="9" customHeight="1" thickTop="1">
      <c r="B123" s="133"/>
      <c r="C123" s="342"/>
      <c r="D123" s="134"/>
      <c r="E123" s="134"/>
      <c r="F123" s="134"/>
      <c r="G123" s="134"/>
      <c r="H123" s="134"/>
      <c r="I123" s="134"/>
      <c r="J123" s="134"/>
      <c r="K123" s="253"/>
      <c r="L123" s="267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7"/>
      <c r="Y123" s="134"/>
      <c r="Z123" s="254"/>
    </row>
    <row r="124" spans="3:24" ht="16.5">
      <c r="C124" s="255"/>
      <c r="D124" s="256"/>
      <c r="E124" s="256"/>
      <c r="F124" s="256"/>
      <c r="G124" s="256"/>
      <c r="H124" s="256"/>
      <c r="I124" s="256"/>
      <c r="J124" s="256"/>
      <c r="K124" s="257"/>
      <c r="L124" s="258"/>
      <c r="M124" s="25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59"/>
    </row>
    <row r="125" spans="3:24" ht="16.5">
      <c r="C125" s="255"/>
      <c r="D125" s="256"/>
      <c r="E125" s="256"/>
      <c r="F125" s="256"/>
      <c r="G125" s="256"/>
      <c r="H125" s="256"/>
      <c r="I125" s="256"/>
      <c r="J125" s="256"/>
      <c r="K125" s="257"/>
      <c r="L125" s="258"/>
      <c r="M125" s="25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59"/>
    </row>
  </sheetData>
  <sheetProtection/>
  <mergeCells count="13">
    <mergeCell ref="D29:E29"/>
    <mergeCell ref="H29:I29"/>
    <mergeCell ref="B3:Z3"/>
    <mergeCell ref="B2:Z2"/>
    <mergeCell ref="B1:Z1"/>
    <mergeCell ref="H89:I89"/>
    <mergeCell ref="H83:I83"/>
    <mergeCell ref="H90:I90"/>
    <mergeCell ref="H84:I84"/>
    <mergeCell ref="H85:I85"/>
    <mergeCell ref="H86:I86"/>
    <mergeCell ref="H87:I87"/>
    <mergeCell ref="H88:I88"/>
  </mergeCells>
  <printOptions horizontalCentered="1"/>
  <pageMargins left="0.15" right="0.15" top="0.35" bottom="0" header="0.15" footer="0"/>
  <pageSetup fitToHeight="4" horizontalDpi="600" verticalDpi="600" orientation="landscape" scale="96" r:id="rId2"/>
  <headerFooter>
    <oddHeader>&amp;L&amp;G</oddHeader>
  </headerFooter>
  <rowBreaks count="2" manualBreakCount="2">
    <brk id="34" min="1" max="25" man="1"/>
    <brk id="91" min="1" max="25" man="1"/>
  </rowBreaks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1:AA125"/>
  <sheetViews>
    <sheetView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2" width="0.85546875" style="6" customWidth="1"/>
    <col min="3" max="3" width="7.57421875" style="90" customWidth="1"/>
    <col min="4" max="10" width="5.28125" style="6" customWidth="1"/>
    <col min="11" max="11" width="0.85546875" style="8" customWidth="1"/>
    <col min="12" max="12" width="11.8515625" style="261" bestFit="1" customWidth="1"/>
    <col min="13" max="13" width="0.85546875" style="4" customWidth="1"/>
    <col min="14" max="14" width="10.7109375" style="6" customWidth="1"/>
    <col min="15" max="15" width="0.85546875" style="6" customWidth="1"/>
    <col min="16" max="16" width="10.7109375" style="6" customWidth="1"/>
    <col min="17" max="17" width="0.85546875" style="6" customWidth="1"/>
    <col min="18" max="18" width="10.7109375" style="6" customWidth="1"/>
    <col min="19" max="19" width="0.85546875" style="6" customWidth="1"/>
    <col min="20" max="20" width="10.7109375" style="6" customWidth="1"/>
    <col min="21" max="21" width="0.85546875" style="6" customWidth="1"/>
    <col min="22" max="22" width="10.7109375" style="6" customWidth="1"/>
    <col min="23" max="23" width="0.85546875" style="6" customWidth="1"/>
    <col min="24" max="24" width="11.57421875" style="261" customWidth="1"/>
    <col min="25" max="25" width="0.85546875" style="6" customWidth="1"/>
    <col min="26" max="26" width="11.8515625" style="260" bestFit="1" customWidth="1"/>
    <col min="27" max="16384" width="9.140625" style="6" customWidth="1"/>
  </cols>
  <sheetData>
    <row r="1" spans="2:26" ht="18.75">
      <c r="B1" s="433" t="s">
        <v>13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2:26" ht="18.75">
      <c r="B2" s="433" t="s">
        <v>149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2:27" s="210" customFormat="1" ht="29.25" customHeight="1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209"/>
    </row>
    <row r="4" spans="2:26" s="213" customFormat="1" ht="30.75" customHeight="1">
      <c r="B4" s="348"/>
      <c r="C4" s="83" t="s">
        <v>71</v>
      </c>
      <c r="D4" s="83"/>
      <c r="E4" s="83"/>
      <c r="F4" s="83"/>
      <c r="G4" s="83"/>
      <c r="H4" s="83"/>
      <c r="I4" s="83"/>
      <c r="J4" s="83"/>
      <c r="K4" s="84">
        <f>'Monthly Spending Plan Summary'!K4</f>
        <v>0</v>
      </c>
      <c r="L4" s="264" t="s">
        <v>14</v>
      </c>
      <c r="M4" s="264"/>
      <c r="N4" s="264" t="s">
        <v>15</v>
      </c>
      <c r="O4" s="264"/>
      <c r="P4" s="264" t="s">
        <v>16</v>
      </c>
      <c r="Q4" s="264"/>
      <c r="R4" s="264" t="s">
        <v>17</v>
      </c>
      <c r="S4" s="264"/>
      <c r="T4" s="264" t="s">
        <v>18</v>
      </c>
      <c r="U4" s="264"/>
      <c r="V4" s="264" t="s">
        <v>19</v>
      </c>
      <c r="W4" s="265"/>
      <c r="X4" s="266" t="s">
        <v>128</v>
      </c>
      <c r="Y4" s="211"/>
      <c r="Z4" s="212" t="s">
        <v>129</v>
      </c>
    </row>
    <row r="5" spans="2:26" ht="16.5">
      <c r="B5" s="321"/>
      <c r="C5" s="345" t="str">
        <f>'Monthly Spending Plan Summary'!C5</f>
        <v>Take home pay (see Income Summary)</v>
      </c>
      <c r="D5" s="75"/>
      <c r="E5" s="75"/>
      <c r="F5" s="75"/>
      <c r="G5" s="75"/>
      <c r="H5" s="75"/>
      <c r="I5" s="75"/>
      <c r="J5" s="75"/>
      <c r="K5" s="65"/>
      <c r="L5" s="107">
        <f>'Monthly Spending Plan Summary'!L5</f>
        <v>0</v>
      </c>
      <c r="M5" s="214"/>
      <c r="N5" s="109"/>
      <c r="O5" s="214"/>
      <c r="P5" s="109"/>
      <c r="Q5" s="214"/>
      <c r="R5" s="109"/>
      <c r="S5" s="214"/>
      <c r="T5" s="109"/>
      <c r="U5" s="214"/>
      <c r="V5" s="109"/>
      <c r="W5" s="214"/>
      <c r="X5" s="107">
        <f>SUM(N5:V5)</f>
        <v>0</v>
      </c>
      <c r="Y5" s="214"/>
      <c r="Z5" s="108">
        <f>L5-X5</f>
        <v>0</v>
      </c>
    </row>
    <row r="6" spans="2:26" ht="16.5">
      <c r="B6" s="167"/>
      <c r="C6" s="346" t="str">
        <f>'Monthly Spending Plan Summary'!C6</f>
        <v>Other Income (see Income Summary)</v>
      </c>
      <c r="D6" s="68"/>
      <c r="E6" s="68"/>
      <c r="F6" s="68"/>
      <c r="G6" s="68"/>
      <c r="H6" s="68"/>
      <c r="I6" s="68"/>
      <c r="J6" s="68"/>
      <c r="K6" s="65"/>
      <c r="L6" s="110">
        <f>'Monthly Spending Plan Summary'!L6</f>
        <v>0</v>
      </c>
      <c r="M6" s="214"/>
      <c r="N6" s="48"/>
      <c r="O6" s="214"/>
      <c r="P6" s="48"/>
      <c r="Q6" s="214"/>
      <c r="R6" s="48"/>
      <c r="S6" s="214"/>
      <c r="T6" s="48"/>
      <c r="U6" s="214"/>
      <c r="V6" s="48"/>
      <c r="W6" s="214"/>
      <c r="X6" s="110">
        <f>SUM(N6:V6)</f>
        <v>0</v>
      </c>
      <c r="Y6" s="214"/>
      <c r="Z6" s="111">
        <f>L6-X6</f>
        <v>0</v>
      </c>
    </row>
    <row r="7" spans="2:26" s="216" customFormat="1" ht="14.25">
      <c r="B7" s="349"/>
      <c r="C7" s="337" t="str">
        <f>'Monthly Spending Plan Summary'!C7</f>
        <v>  Total Deposits</v>
      </c>
      <c r="D7" s="19"/>
      <c r="E7" s="19"/>
      <c r="F7" s="19"/>
      <c r="G7" s="19"/>
      <c r="H7" s="19"/>
      <c r="I7" s="19"/>
      <c r="J7" s="19"/>
      <c r="K7" s="104"/>
      <c r="L7" s="105">
        <f>'Monthly Spending Plan Summary'!L7</f>
        <v>0</v>
      </c>
      <c r="M7" s="215"/>
      <c r="N7" s="105">
        <f>SUM(N5:N6)</f>
        <v>0</v>
      </c>
      <c r="O7" s="215"/>
      <c r="P7" s="105">
        <f>SUM(P5:P6)</f>
        <v>0</v>
      </c>
      <c r="Q7" s="215"/>
      <c r="R7" s="105">
        <f>SUM(R5:R6)</f>
        <v>0</v>
      </c>
      <c r="S7" s="215"/>
      <c r="T7" s="105">
        <f>SUM(T5:T6)</f>
        <v>0</v>
      </c>
      <c r="U7" s="215"/>
      <c r="V7" s="105">
        <f>SUM(V5:V6)</f>
        <v>0</v>
      </c>
      <c r="W7" s="215"/>
      <c r="X7" s="105">
        <f>SUM(X5:X6)</f>
        <v>0</v>
      </c>
      <c r="Y7" s="215"/>
      <c r="Z7" s="106">
        <f>SUM(Z5:Z6)</f>
        <v>0</v>
      </c>
    </row>
    <row r="8" spans="3:26" ht="7.5" customHeight="1">
      <c r="C8" s="217"/>
      <c r="D8" s="216"/>
      <c r="E8" s="216"/>
      <c r="F8" s="216"/>
      <c r="G8" s="216"/>
      <c r="H8" s="216"/>
      <c r="I8" s="216"/>
      <c r="J8" s="216"/>
      <c r="K8" s="218"/>
      <c r="L8" s="219"/>
      <c r="M8" s="214"/>
      <c r="N8" s="219"/>
      <c r="O8" s="214"/>
      <c r="P8" s="219"/>
      <c r="Q8" s="214"/>
      <c r="R8" s="219"/>
      <c r="S8" s="214"/>
      <c r="T8" s="219"/>
      <c r="U8" s="214"/>
      <c r="V8" s="219"/>
      <c r="W8" s="214"/>
      <c r="X8" s="219"/>
      <c r="Y8" s="220"/>
      <c r="Z8" s="219"/>
    </row>
    <row r="9" spans="2:26" s="221" customFormat="1" ht="30.75" customHeight="1">
      <c r="B9" s="347"/>
      <c r="C9" s="83" t="str">
        <f>'Monthly Spending Plan Summary'!C9</f>
        <v>Contributions</v>
      </c>
      <c r="D9" s="83"/>
      <c r="E9" s="83"/>
      <c r="F9" s="83"/>
      <c r="G9" s="83"/>
      <c r="H9" s="83"/>
      <c r="I9" s="83"/>
      <c r="J9" s="83"/>
      <c r="K9" s="85">
        <f>'Monthly Spending Plan Summary'!K9:S9</f>
        <v>0</v>
      </c>
      <c r="L9" s="264" t="s">
        <v>14</v>
      </c>
      <c r="M9" s="264"/>
      <c r="N9" s="264" t="s">
        <v>15</v>
      </c>
      <c r="O9" s="264"/>
      <c r="P9" s="264" t="s">
        <v>16</v>
      </c>
      <c r="Q9" s="264"/>
      <c r="R9" s="264" t="s">
        <v>17</v>
      </c>
      <c r="S9" s="264"/>
      <c r="T9" s="264" t="s">
        <v>18</v>
      </c>
      <c r="U9" s="264"/>
      <c r="V9" s="264" t="s">
        <v>19</v>
      </c>
      <c r="W9" s="265"/>
      <c r="X9" s="266" t="s">
        <v>128</v>
      </c>
      <c r="Y9" s="211"/>
      <c r="Z9" s="212" t="s">
        <v>129</v>
      </c>
    </row>
    <row r="10" spans="2:26" ht="16.5">
      <c r="B10" s="321"/>
      <c r="C10" s="345" t="str">
        <f>'Monthly Spending Plan Summary'!C10</f>
        <v>Tithe (goal is 10% X gross pay)</v>
      </c>
      <c r="D10" s="76"/>
      <c r="E10" s="76"/>
      <c r="F10" s="76"/>
      <c r="G10" s="76"/>
      <c r="H10" s="76"/>
      <c r="I10" s="76"/>
      <c r="J10" s="76"/>
      <c r="K10" s="65"/>
      <c r="L10" s="107">
        <f>'Monthly Spending Plan Summary'!L10</f>
        <v>0</v>
      </c>
      <c r="M10" s="214"/>
      <c r="N10" s="109"/>
      <c r="O10" s="214"/>
      <c r="P10" s="109"/>
      <c r="Q10" s="214"/>
      <c r="R10" s="109"/>
      <c r="S10" s="214"/>
      <c r="T10" s="109"/>
      <c r="U10" s="214"/>
      <c r="V10" s="109"/>
      <c r="W10" s="214"/>
      <c r="X10" s="107">
        <f aca="true" t="shared" si="0" ref="X10:X56">SUM(N10:V10)</f>
        <v>0</v>
      </c>
      <c r="Y10" s="214"/>
      <c r="Z10" s="108">
        <f>L10-X10</f>
        <v>0</v>
      </c>
    </row>
    <row r="11" spans="2:26" ht="16.5">
      <c r="B11" s="167"/>
      <c r="C11" s="346" t="str">
        <f>'Monthly Spending Plan Summary'!C11</f>
        <v>Charities</v>
      </c>
      <c r="D11" s="69"/>
      <c r="E11" s="69"/>
      <c r="F11" s="69"/>
      <c r="G11" s="69"/>
      <c r="H11" s="69"/>
      <c r="I11" s="69"/>
      <c r="J11" s="69"/>
      <c r="K11" s="65"/>
      <c r="L11" s="110">
        <f>'Monthly Spending Plan Summary'!L11</f>
        <v>0</v>
      </c>
      <c r="M11" s="214"/>
      <c r="N11" s="48"/>
      <c r="O11" s="214"/>
      <c r="P11" s="48"/>
      <c r="Q11" s="214"/>
      <c r="R11" s="48"/>
      <c r="S11" s="214"/>
      <c r="T11" s="48"/>
      <c r="U11" s="214"/>
      <c r="V11" s="48"/>
      <c r="W11" s="214"/>
      <c r="X11" s="110">
        <f t="shared" si="0"/>
        <v>0</v>
      </c>
      <c r="Y11" s="214"/>
      <c r="Z11" s="111">
        <f>L11-X11</f>
        <v>0</v>
      </c>
    </row>
    <row r="12" spans="2:26" s="216" customFormat="1" ht="14.25">
      <c r="B12" s="349"/>
      <c r="C12" s="337" t="str">
        <f>'Monthly Spending Plan Summary'!C12</f>
        <v>  Subtotal</v>
      </c>
      <c r="D12" s="19"/>
      <c r="E12" s="19"/>
      <c r="F12" s="19"/>
      <c r="G12" s="19"/>
      <c r="H12" s="19"/>
      <c r="I12" s="19"/>
      <c r="J12" s="19"/>
      <c r="K12" s="104"/>
      <c r="L12" s="105">
        <f>'Monthly Spending Plan Summary'!L12</f>
        <v>0</v>
      </c>
      <c r="M12" s="215"/>
      <c r="N12" s="105">
        <f>SUM(N10:N11)</f>
        <v>0</v>
      </c>
      <c r="O12" s="215"/>
      <c r="P12" s="105">
        <f>SUM(P10:P11)</f>
        <v>0</v>
      </c>
      <c r="Q12" s="215"/>
      <c r="R12" s="105">
        <f>SUM(R10:R11)</f>
        <v>0</v>
      </c>
      <c r="S12" s="215"/>
      <c r="T12" s="105">
        <f>SUM(T10:T11)</f>
        <v>0</v>
      </c>
      <c r="U12" s="215"/>
      <c r="V12" s="105">
        <f>SUM(V10:V11)</f>
        <v>0</v>
      </c>
      <c r="W12" s="215"/>
      <c r="X12" s="105">
        <f t="shared" si="0"/>
        <v>0</v>
      </c>
      <c r="Y12" s="215"/>
      <c r="Z12" s="106">
        <f>L12-X12</f>
        <v>0</v>
      </c>
    </row>
    <row r="13" spans="3:26" ht="7.5" customHeight="1">
      <c r="C13" s="87"/>
      <c r="D13" s="11"/>
      <c r="E13" s="11"/>
      <c r="F13" s="11"/>
      <c r="G13" s="11"/>
      <c r="H13" s="11"/>
      <c r="I13" s="11"/>
      <c r="J13" s="11"/>
      <c r="K13" s="66"/>
      <c r="L13" s="49"/>
      <c r="M13" s="214"/>
      <c r="N13" s="49"/>
      <c r="O13" s="214"/>
      <c r="P13" s="49"/>
      <c r="Q13" s="214"/>
      <c r="R13" s="49"/>
      <c r="S13" s="214"/>
      <c r="T13" s="49"/>
      <c r="U13" s="214"/>
      <c r="V13" s="49"/>
      <c r="W13" s="214"/>
      <c r="X13" s="49"/>
      <c r="Y13" s="214"/>
      <c r="Z13" s="49"/>
    </row>
    <row r="14" spans="2:26" s="221" customFormat="1" ht="30.75" customHeight="1">
      <c r="B14" s="347"/>
      <c r="C14" s="83" t="str">
        <f>'Monthly Spending Plan Summary'!C14</f>
        <v>Household Expenses</v>
      </c>
      <c r="D14" s="83"/>
      <c r="E14" s="83"/>
      <c r="F14" s="83"/>
      <c r="G14" s="83"/>
      <c r="H14" s="83"/>
      <c r="I14" s="83"/>
      <c r="J14" s="83"/>
      <c r="K14" s="84">
        <f>'Monthly Spending Plan Summary'!K14:S14</f>
        <v>0</v>
      </c>
      <c r="L14" s="264" t="s">
        <v>14</v>
      </c>
      <c r="M14" s="264"/>
      <c r="N14" s="264" t="s">
        <v>15</v>
      </c>
      <c r="O14" s="264"/>
      <c r="P14" s="264" t="s">
        <v>16</v>
      </c>
      <c r="Q14" s="264"/>
      <c r="R14" s="264" t="s">
        <v>17</v>
      </c>
      <c r="S14" s="264"/>
      <c r="T14" s="264" t="s">
        <v>18</v>
      </c>
      <c r="U14" s="264"/>
      <c r="V14" s="264" t="s">
        <v>19</v>
      </c>
      <c r="W14" s="265"/>
      <c r="X14" s="266" t="s">
        <v>128</v>
      </c>
      <c r="Y14" s="211"/>
      <c r="Z14" s="212" t="s">
        <v>129</v>
      </c>
    </row>
    <row r="15" spans="2:26" ht="16.5">
      <c r="B15" s="321"/>
      <c r="C15" s="345" t="str">
        <f>'Monthly Spending Plan Summary'!C15</f>
        <v>Mortgage or rent</v>
      </c>
      <c r="D15" s="76"/>
      <c r="E15" s="76"/>
      <c r="F15" s="76"/>
      <c r="G15" s="76"/>
      <c r="H15" s="76"/>
      <c r="I15" s="76"/>
      <c r="J15" s="76"/>
      <c r="K15" s="65"/>
      <c r="L15" s="45">
        <f>'Monthly Spending Plan Summary'!L15</f>
        <v>0</v>
      </c>
      <c r="M15" s="214"/>
      <c r="N15" s="47"/>
      <c r="O15" s="214"/>
      <c r="P15" s="47"/>
      <c r="Q15" s="214"/>
      <c r="R15" s="47"/>
      <c r="S15" s="214"/>
      <c r="T15" s="47"/>
      <c r="U15" s="214"/>
      <c r="V15" s="47"/>
      <c r="W15" s="214"/>
      <c r="X15" s="45">
        <f t="shared" si="0"/>
        <v>0</v>
      </c>
      <c r="Y15" s="214"/>
      <c r="Z15" s="72">
        <f aca="true" t="shared" si="1" ref="Z15:Z26">L15-X15</f>
        <v>0</v>
      </c>
    </row>
    <row r="16" spans="2:26" ht="16.5">
      <c r="B16" s="183"/>
      <c r="C16" s="344" t="str">
        <f>'Monthly Spending Plan Summary'!C16</f>
        <v>Home equity line of credit</v>
      </c>
      <c r="D16" s="20"/>
      <c r="E16" s="20"/>
      <c r="F16" s="20"/>
      <c r="G16" s="20"/>
      <c r="H16" s="20"/>
      <c r="I16" s="20"/>
      <c r="J16" s="20"/>
      <c r="K16" s="67"/>
      <c r="L16" s="53">
        <f>'Monthly Spending Plan Summary'!L16</f>
        <v>0</v>
      </c>
      <c r="M16" s="214"/>
      <c r="N16" s="50"/>
      <c r="O16" s="214"/>
      <c r="P16" s="50"/>
      <c r="Q16" s="214"/>
      <c r="R16" s="50"/>
      <c r="S16" s="214"/>
      <c r="T16" s="50"/>
      <c r="U16" s="214"/>
      <c r="V16" s="50"/>
      <c r="W16" s="214"/>
      <c r="X16" s="53">
        <f t="shared" si="0"/>
        <v>0</v>
      </c>
      <c r="Y16" s="214"/>
      <c r="Z16" s="79">
        <f t="shared" si="1"/>
        <v>0</v>
      </c>
    </row>
    <row r="17" spans="2:26" ht="16.5">
      <c r="B17" s="183"/>
      <c r="C17" s="344" t="str">
        <f>'Monthly Spending Plan Summary'!C17</f>
        <v>Electricity</v>
      </c>
      <c r="D17" s="20"/>
      <c r="E17" s="20"/>
      <c r="F17" s="20"/>
      <c r="G17" s="20"/>
      <c r="H17" s="20"/>
      <c r="I17" s="20"/>
      <c r="J17" s="20"/>
      <c r="K17" s="65"/>
      <c r="L17" s="53">
        <f>'Monthly Spending Plan Summary'!L17</f>
        <v>0</v>
      </c>
      <c r="M17" s="214"/>
      <c r="N17" s="50"/>
      <c r="O17" s="214"/>
      <c r="P17" s="50"/>
      <c r="Q17" s="214"/>
      <c r="R17" s="50"/>
      <c r="S17" s="214"/>
      <c r="T17" s="50"/>
      <c r="U17" s="214"/>
      <c r="V17" s="50"/>
      <c r="W17" s="214"/>
      <c r="X17" s="53">
        <f t="shared" si="0"/>
        <v>0</v>
      </c>
      <c r="Y17" s="214"/>
      <c r="Z17" s="79">
        <f t="shared" si="1"/>
        <v>0</v>
      </c>
    </row>
    <row r="18" spans="2:26" ht="16.5">
      <c r="B18" s="183"/>
      <c r="C18" s="344" t="str">
        <f>'Monthly Spending Plan Summary'!C18</f>
        <v>Water/garbage/sewer/gas</v>
      </c>
      <c r="D18" s="20"/>
      <c r="E18" s="20"/>
      <c r="F18" s="20"/>
      <c r="G18" s="20"/>
      <c r="H18" s="20"/>
      <c r="I18" s="20"/>
      <c r="J18" s="20"/>
      <c r="K18" s="65"/>
      <c r="L18" s="53">
        <f>'Monthly Spending Plan Summary'!L18</f>
        <v>0</v>
      </c>
      <c r="M18" s="214"/>
      <c r="N18" s="50"/>
      <c r="O18" s="214"/>
      <c r="P18" s="50"/>
      <c r="Q18" s="214"/>
      <c r="R18" s="50"/>
      <c r="S18" s="214"/>
      <c r="T18" s="50"/>
      <c r="U18" s="214"/>
      <c r="V18" s="50"/>
      <c r="W18" s="214"/>
      <c r="X18" s="53">
        <f t="shared" si="0"/>
        <v>0</v>
      </c>
      <c r="Y18" s="214"/>
      <c r="Z18" s="79">
        <f t="shared" si="1"/>
        <v>0</v>
      </c>
    </row>
    <row r="19" spans="2:26" ht="16.5">
      <c r="B19" s="183"/>
      <c r="C19" s="344" t="str">
        <f>'Monthly Spending Plan Summary'!C19</f>
        <v>House cleaning</v>
      </c>
      <c r="D19" s="20"/>
      <c r="E19" s="20"/>
      <c r="F19" s="20"/>
      <c r="G19" s="20"/>
      <c r="H19" s="20"/>
      <c r="I19" s="20"/>
      <c r="J19" s="20"/>
      <c r="K19" s="65"/>
      <c r="L19" s="53">
        <f>'Monthly Spending Plan Summary'!L19</f>
        <v>0</v>
      </c>
      <c r="M19" s="214"/>
      <c r="N19" s="50"/>
      <c r="O19" s="214"/>
      <c r="P19" s="50"/>
      <c r="Q19" s="214"/>
      <c r="R19" s="50"/>
      <c r="S19" s="214"/>
      <c r="T19" s="50"/>
      <c r="U19" s="214"/>
      <c r="V19" s="50"/>
      <c r="W19" s="214"/>
      <c r="X19" s="53">
        <f t="shared" si="0"/>
        <v>0</v>
      </c>
      <c r="Y19" s="214"/>
      <c r="Z19" s="79">
        <f t="shared" si="1"/>
        <v>0</v>
      </c>
    </row>
    <row r="20" spans="2:26" ht="16.5">
      <c r="B20" s="183"/>
      <c r="C20" s="344" t="str">
        <f>'Monthly Spending Plan Summary'!C20</f>
        <v>Telephone/cable/internet</v>
      </c>
      <c r="D20" s="20"/>
      <c r="E20" s="20"/>
      <c r="F20" s="20"/>
      <c r="G20" s="20"/>
      <c r="H20" s="20"/>
      <c r="I20" s="20"/>
      <c r="J20" s="20"/>
      <c r="K20" s="65"/>
      <c r="L20" s="53">
        <f>'Monthly Spending Plan Summary'!L20</f>
        <v>0</v>
      </c>
      <c r="M20" s="214"/>
      <c r="N20" s="50"/>
      <c r="O20" s="214"/>
      <c r="P20" s="50"/>
      <c r="Q20" s="214"/>
      <c r="R20" s="50"/>
      <c r="S20" s="214"/>
      <c r="T20" s="50"/>
      <c r="U20" s="214"/>
      <c r="V20" s="50"/>
      <c r="W20" s="214"/>
      <c r="X20" s="53">
        <f t="shared" si="0"/>
        <v>0</v>
      </c>
      <c r="Y20" s="214"/>
      <c r="Z20" s="79">
        <f t="shared" si="1"/>
        <v>0</v>
      </c>
    </row>
    <row r="21" spans="2:26" ht="16.5">
      <c r="B21" s="183"/>
      <c r="C21" s="344" t="str">
        <f>'Monthly Spending Plan Summary'!C21</f>
        <v>Pool/lawn service</v>
      </c>
      <c r="D21" s="20"/>
      <c r="E21" s="20"/>
      <c r="F21" s="20"/>
      <c r="G21" s="20"/>
      <c r="H21" s="20"/>
      <c r="I21" s="20"/>
      <c r="J21" s="20"/>
      <c r="K21" s="65"/>
      <c r="L21" s="53">
        <f>'Monthly Spending Plan Summary'!L21</f>
        <v>0</v>
      </c>
      <c r="M21" s="214"/>
      <c r="N21" s="50"/>
      <c r="O21" s="214"/>
      <c r="P21" s="50"/>
      <c r="Q21" s="214"/>
      <c r="R21" s="50"/>
      <c r="S21" s="214"/>
      <c r="T21" s="50"/>
      <c r="U21" s="214"/>
      <c r="V21" s="50"/>
      <c r="W21" s="214"/>
      <c r="X21" s="53">
        <f t="shared" si="0"/>
        <v>0</v>
      </c>
      <c r="Y21" s="214"/>
      <c r="Z21" s="79">
        <f t="shared" si="1"/>
        <v>0</v>
      </c>
    </row>
    <row r="22" spans="2:26" ht="16.5">
      <c r="B22" s="183"/>
      <c r="C22" s="344" t="str">
        <f>'Monthly Spending Plan Summary'!C22</f>
        <v>Home/lawn pest  control</v>
      </c>
      <c r="D22" s="20"/>
      <c r="E22" s="20"/>
      <c r="F22" s="20"/>
      <c r="G22" s="20"/>
      <c r="H22" s="20"/>
      <c r="I22" s="20"/>
      <c r="J22" s="22"/>
      <c r="K22" s="65"/>
      <c r="L22" s="53">
        <f>'Monthly Spending Plan Summary'!L22</f>
        <v>0</v>
      </c>
      <c r="M22" s="214"/>
      <c r="N22" s="50"/>
      <c r="O22" s="214"/>
      <c r="P22" s="50"/>
      <c r="Q22" s="214"/>
      <c r="R22" s="50"/>
      <c r="S22" s="214"/>
      <c r="T22" s="50"/>
      <c r="U22" s="214"/>
      <c r="V22" s="50"/>
      <c r="W22" s="214"/>
      <c r="X22" s="53">
        <f t="shared" si="0"/>
        <v>0</v>
      </c>
      <c r="Y22" s="214"/>
      <c r="Z22" s="79">
        <f t="shared" si="1"/>
        <v>0</v>
      </c>
    </row>
    <row r="23" spans="2:26" ht="16.5">
      <c r="B23" s="183"/>
      <c r="C23" s="344" t="str">
        <f>'Monthly Spending Plan Summary'!C23</f>
        <v>Security system</v>
      </c>
      <c r="D23" s="20"/>
      <c r="E23" s="20"/>
      <c r="F23" s="20"/>
      <c r="G23" s="20"/>
      <c r="H23" s="20"/>
      <c r="I23" s="20"/>
      <c r="J23" s="20"/>
      <c r="K23" s="65"/>
      <c r="L23" s="53">
        <f>'Monthly Spending Plan Summary'!L23</f>
        <v>0</v>
      </c>
      <c r="M23" s="214"/>
      <c r="N23" s="50"/>
      <c r="O23" s="214"/>
      <c r="P23" s="50"/>
      <c r="Q23" s="214"/>
      <c r="R23" s="50"/>
      <c r="S23" s="214"/>
      <c r="T23" s="50"/>
      <c r="U23" s="214"/>
      <c r="V23" s="50"/>
      <c r="W23" s="214"/>
      <c r="X23" s="53">
        <f t="shared" si="0"/>
        <v>0</v>
      </c>
      <c r="Y23" s="214"/>
      <c r="Z23" s="79">
        <f t="shared" si="1"/>
        <v>0</v>
      </c>
    </row>
    <row r="24" spans="2:26" ht="16.5">
      <c r="B24" s="183"/>
      <c r="C24" s="344" t="str">
        <f>'Monthly Spending Plan Summary'!C24</f>
        <v>Other (click here)</v>
      </c>
      <c r="D24" s="20"/>
      <c r="E24" s="20"/>
      <c r="F24" s="20"/>
      <c r="G24" s="20"/>
      <c r="H24" s="20"/>
      <c r="I24" s="20"/>
      <c r="J24" s="20"/>
      <c r="K24" s="65"/>
      <c r="L24" s="53">
        <f>'Monthly Spending Plan Summary'!L24</f>
        <v>0</v>
      </c>
      <c r="M24" s="214"/>
      <c r="N24" s="50"/>
      <c r="O24" s="214"/>
      <c r="P24" s="50"/>
      <c r="Q24" s="214"/>
      <c r="R24" s="50"/>
      <c r="S24" s="214"/>
      <c r="T24" s="50"/>
      <c r="U24" s="214"/>
      <c r="V24" s="50"/>
      <c r="W24" s="214"/>
      <c r="X24" s="53">
        <f t="shared" si="0"/>
        <v>0</v>
      </c>
      <c r="Y24" s="214"/>
      <c r="Z24" s="79">
        <f t="shared" si="1"/>
        <v>0</v>
      </c>
    </row>
    <row r="25" spans="2:26" ht="16.5">
      <c r="B25" s="167"/>
      <c r="C25" s="346" t="str">
        <f>'Monthly Spending Plan Summary'!C25</f>
        <v>Other (click here)</v>
      </c>
      <c r="D25" s="276"/>
      <c r="E25" s="276"/>
      <c r="F25" s="276"/>
      <c r="G25" s="276"/>
      <c r="H25" s="276"/>
      <c r="I25" s="276"/>
      <c r="J25" s="69"/>
      <c r="K25" s="65"/>
      <c r="L25" s="222">
        <f>'Monthly Spending Plan Summary'!L25</f>
        <v>0</v>
      </c>
      <c r="M25" s="214"/>
      <c r="N25" s="51"/>
      <c r="O25" s="214"/>
      <c r="P25" s="51"/>
      <c r="Q25" s="214"/>
      <c r="R25" s="51"/>
      <c r="S25" s="214"/>
      <c r="T25" s="51"/>
      <c r="U25" s="214"/>
      <c r="V25" s="51"/>
      <c r="W25" s="214"/>
      <c r="X25" s="222">
        <f t="shared" si="0"/>
        <v>0</v>
      </c>
      <c r="Y25" s="214"/>
      <c r="Z25" s="223">
        <f t="shared" si="1"/>
        <v>0</v>
      </c>
    </row>
    <row r="26" spans="2:26" s="216" customFormat="1" ht="14.25">
      <c r="B26" s="349"/>
      <c r="C26" s="337" t="str">
        <f>'Monthly Spending Plan Summary'!C26</f>
        <v>  Subtotal</v>
      </c>
      <c r="D26" s="19"/>
      <c r="E26" s="19"/>
      <c r="F26" s="19"/>
      <c r="G26" s="19"/>
      <c r="H26" s="19"/>
      <c r="I26" s="19"/>
      <c r="J26" s="19"/>
      <c r="K26" s="104"/>
      <c r="L26" s="46">
        <f>'Monthly Spending Plan Summary'!L26</f>
        <v>0</v>
      </c>
      <c r="M26" s="215"/>
      <c r="N26" s="46">
        <f>SUM(N15:N25)</f>
        <v>0</v>
      </c>
      <c r="O26" s="215"/>
      <c r="P26" s="46">
        <f aca="true" t="shared" si="2" ref="P26:V26">SUM(P15:P25)</f>
        <v>0</v>
      </c>
      <c r="Q26" s="215">
        <f t="shared" si="2"/>
        <v>0</v>
      </c>
      <c r="R26" s="46">
        <f t="shared" si="2"/>
        <v>0</v>
      </c>
      <c r="S26" s="215">
        <f t="shared" si="2"/>
        <v>0</v>
      </c>
      <c r="T26" s="46">
        <f t="shared" si="2"/>
        <v>0</v>
      </c>
      <c r="U26" s="215">
        <f t="shared" si="2"/>
        <v>0</v>
      </c>
      <c r="V26" s="46">
        <f t="shared" si="2"/>
        <v>0</v>
      </c>
      <c r="W26" s="215"/>
      <c r="X26" s="46">
        <f t="shared" si="0"/>
        <v>0</v>
      </c>
      <c r="Y26" s="215"/>
      <c r="Z26" s="73">
        <f t="shared" si="1"/>
        <v>0</v>
      </c>
    </row>
    <row r="27" spans="3:26" s="4" customFormat="1" ht="7.5" customHeight="1">
      <c r="C27" s="88"/>
      <c r="D27" s="10"/>
      <c r="E27" s="10"/>
      <c r="F27" s="10"/>
      <c r="G27" s="10"/>
      <c r="H27" s="10"/>
      <c r="I27" s="10"/>
      <c r="J27" s="10"/>
      <c r="K27" s="67"/>
      <c r="L27" s="52"/>
      <c r="M27" s="214"/>
      <c r="N27" s="52"/>
      <c r="O27" s="214"/>
      <c r="P27" s="52"/>
      <c r="Q27" s="214"/>
      <c r="R27" s="52"/>
      <c r="S27" s="214"/>
      <c r="T27" s="52"/>
      <c r="U27" s="214"/>
      <c r="V27" s="52"/>
      <c r="W27" s="214"/>
      <c r="X27" s="52"/>
      <c r="Y27" s="214"/>
      <c r="Z27" s="52"/>
    </row>
    <row r="28" spans="2:26" s="221" customFormat="1" ht="30.75" customHeight="1">
      <c r="B28" s="347"/>
      <c r="C28" s="83" t="str">
        <f>'Monthly Spending Plan Summary'!C28</f>
        <v>Auto Expenses</v>
      </c>
      <c r="D28" s="83"/>
      <c r="E28" s="83"/>
      <c r="F28" s="83"/>
      <c r="G28" s="83"/>
      <c r="H28" s="83"/>
      <c r="I28" s="83"/>
      <c r="J28" s="83"/>
      <c r="K28" s="85">
        <f>'Monthly Spending Plan Summary'!K28:S28</f>
        <v>0</v>
      </c>
      <c r="L28" s="264" t="s">
        <v>14</v>
      </c>
      <c r="M28" s="264"/>
      <c r="N28" s="264" t="s">
        <v>15</v>
      </c>
      <c r="O28" s="264"/>
      <c r="P28" s="264" t="s">
        <v>16</v>
      </c>
      <c r="Q28" s="264"/>
      <c r="R28" s="264" t="s">
        <v>17</v>
      </c>
      <c r="S28" s="264"/>
      <c r="T28" s="264" t="s">
        <v>18</v>
      </c>
      <c r="U28" s="264"/>
      <c r="V28" s="264" t="s">
        <v>19</v>
      </c>
      <c r="W28" s="265"/>
      <c r="X28" s="266" t="s">
        <v>128</v>
      </c>
      <c r="Y28" s="211"/>
      <c r="Z28" s="212" t="s">
        <v>129</v>
      </c>
    </row>
    <row r="29" spans="2:26" ht="16.5">
      <c r="B29" s="321"/>
      <c r="C29" s="345" t="str">
        <f>'Monthly Spending Plan Summary'!C29</f>
        <v>Gas  $</v>
      </c>
      <c r="D29" s="434">
        <f>SUM('Monthly Spending Plan Summary'!D29:E29)</f>
        <v>0</v>
      </c>
      <c r="E29" s="434"/>
      <c r="F29" s="77"/>
      <c r="G29" s="77" t="str">
        <f>'Monthly Spending Plan Summary'!G29</f>
        <v>Oil  $</v>
      </c>
      <c r="H29" s="434">
        <f>SUM('Monthly Spending Plan Summary'!H29:I29)</f>
        <v>0</v>
      </c>
      <c r="I29" s="434"/>
      <c r="J29" s="77"/>
      <c r="K29" s="65"/>
      <c r="L29" s="45">
        <f>'Monthly Spending Plan Summary'!L29</f>
        <v>0</v>
      </c>
      <c r="M29" s="214"/>
      <c r="N29" s="47"/>
      <c r="O29" s="214"/>
      <c r="P29" s="47"/>
      <c r="Q29" s="214"/>
      <c r="R29" s="47"/>
      <c r="S29" s="214"/>
      <c r="T29" s="47"/>
      <c r="U29" s="214"/>
      <c r="V29" s="47"/>
      <c r="W29" s="214"/>
      <c r="X29" s="45">
        <f t="shared" si="0"/>
        <v>0</v>
      </c>
      <c r="Y29" s="214"/>
      <c r="Z29" s="72">
        <f>L29-X29</f>
        <v>0</v>
      </c>
    </row>
    <row r="30" spans="2:26" ht="16.5">
      <c r="B30" s="183"/>
      <c r="C30" s="344" t="str">
        <f>'Monthly Spending Plan Summary'!C30</f>
        <v>Auto insurance</v>
      </c>
      <c r="D30" s="20"/>
      <c r="E30" s="20"/>
      <c r="F30" s="20"/>
      <c r="G30" s="20"/>
      <c r="H30" s="20"/>
      <c r="I30" s="20"/>
      <c r="J30" s="20"/>
      <c r="K30" s="65"/>
      <c r="L30" s="53">
        <f>'Monthly Spending Plan Summary'!L30</f>
        <v>0</v>
      </c>
      <c r="M30" s="214"/>
      <c r="N30" s="50"/>
      <c r="O30" s="214"/>
      <c r="P30" s="50"/>
      <c r="Q30" s="214"/>
      <c r="R30" s="50"/>
      <c r="S30" s="214"/>
      <c r="T30" s="50"/>
      <c r="U30" s="214"/>
      <c r="V30" s="50"/>
      <c r="W30" s="214"/>
      <c r="X30" s="53">
        <f t="shared" si="0"/>
        <v>0</v>
      </c>
      <c r="Y30" s="214"/>
      <c r="Z30" s="79">
        <f>L30-X30</f>
        <v>0</v>
      </c>
    </row>
    <row r="31" spans="2:26" ht="16.5">
      <c r="B31" s="183"/>
      <c r="C31" s="344" t="str">
        <f>'Monthly Spending Plan Summary'!C31</f>
        <v>Other (click here)</v>
      </c>
      <c r="D31" s="20"/>
      <c r="E31" s="20"/>
      <c r="F31" s="20"/>
      <c r="G31" s="20"/>
      <c r="H31" s="20"/>
      <c r="I31" s="20"/>
      <c r="J31" s="20"/>
      <c r="K31" s="65"/>
      <c r="L31" s="53">
        <f>'Monthly Spending Plan Summary'!L31</f>
        <v>0</v>
      </c>
      <c r="M31" s="214"/>
      <c r="N31" s="50"/>
      <c r="O31" s="214"/>
      <c r="P31" s="50"/>
      <c r="Q31" s="214"/>
      <c r="R31" s="50"/>
      <c r="S31" s="214"/>
      <c r="T31" s="50"/>
      <c r="U31" s="214"/>
      <c r="V31" s="50"/>
      <c r="W31" s="214"/>
      <c r="X31" s="53">
        <f t="shared" si="0"/>
        <v>0</v>
      </c>
      <c r="Y31" s="214"/>
      <c r="Z31" s="79">
        <f>L31-X31</f>
        <v>0</v>
      </c>
    </row>
    <row r="32" spans="2:26" ht="16.5">
      <c r="B32" s="167"/>
      <c r="C32" s="346" t="str">
        <f>'Monthly Spending Plan Summary'!C32</f>
        <v>Other (click here)</v>
      </c>
      <c r="D32" s="276"/>
      <c r="E32" s="276"/>
      <c r="F32" s="276"/>
      <c r="G32" s="276"/>
      <c r="H32" s="276"/>
      <c r="I32" s="276"/>
      <c r="J32" s="69"/>
      <c r="K32" s="65"/>
      <c r="L32" s="222">
        <f>'Monthly Spending Plan Summary'!L32</f>
        <v>0</v>
      </c>
      <c r="M32" s="214"/>
      <c r="N32" s="51"/>
      <c r="O32" s="214"/>
      <c r="P32" s="51"/>
      <c r="Q32" s="214"/>
      <c r="R32" s="51"/>
      <c r="S32" s="214"/>
      <c r="T32" s="51"/>
      <c r="U32" s="214"/>
      <c r="V32" s="51"/>
      <c r="W32" s="214"/>
      <c r="X32" s="222">
        <f t="shared" si="0"/>
        <v>0</v>
      </c>
      <c r="Y32" s="214"/>
      <c r="Z32" s="223">
        <f>L32-X32</f>
        <v>0</v>
      </c>
    </row>
    <row r="33" spans="2:26" s="216" customFormat="1" ht="14.25">
      <c r="B33" s="349"/>
      <c r="C33" s="337" t="str">
        <f>'Monthly Spending Plan Summary'!C33</f>
        <v>  Subtotal</v>
      </c>
      <c r="D33" s="19"/>
      <c r="E33" s="19"/>
      <c r="F33" s="19"/>
      <c r="G33" s="19"/>
      <c r="H33" s="19"/>
      <c r="I33" s="19"/>
      <c r="J33" s="19"/>
      <c r="K33" s="104"/>
      <c r="L33" s="46">
        <f>'Monthly Spending Plan Summary'!L33</f>
        <v>0</v>
      </c>
      <c r="M33" s="215"/>
      <c r="N33" s="46">
        <f>SUM(N29:N32)</f>
        <v>0</v>
      </c>
      <c r="O33" s="215"/>
      <c r="P33" s="46">
        <f>SUM(P29:P32)</f>
        <v>0</v>
      </c>
      <c r="Q33" s="215"/>
      <c r="R33" s="46">
        <f>SUM(R29:R32)</f>
        <v>0</v>
      </c>
      <c r="S33" s="215"/>
      <c r="T33" s="46">
        <f>SUM(T29:T32)</f>
        <v>0</v>
      </c>
      <c r="U33" s="215"/>
      <c r="V33" s="46">
        <f>SUM(V29:V32)</f>
        <v>0</v>
      </c>
      <c r="W33" s="215"/>
      <c r="X33" s="46">
        <f t="shared" si="0"/>
        <v>0</v>
      </c>
      <c r="Y33" s="215"/>
      <c r="Z33" s="73">
        <f>L33-X33</f>
        <v>0</v>
      </c>
    </row>
    <row r="34" spans="3:26" s="4" customFormat="1" ht="7.5" customHeight="1">
      <c r="C34" s="88"/>
      <c r="D34" s="10"/>
      <c r="E34" s="10"/>
      <c r="F34" s="10"/>
      <c r="G34" s="10"/>
      <c r="H34" s="10"/>
      <c r="I34" s="10"/>
      <c r="J34" s="10"/>
      <c r="K34" s="67"/>
      <c r="L34" s="52"/>
      <c r="M34" s="214"/>
      <c r="N34" s="52"/>
      <c r="O34" s="214"/>
      <c r="P34" s="52"/>
      <c r="Q34" s="214"/>
      <c r="R34" s="52"/>
      <c r="S34" s="214"/>
      <c r="T34" s="52"/>
      <c r="U34" s="214"/>
      <c r="V34" s="52"/>
      <c r="W34" s="214"/>
      <c r="X34" s="52"/>
      <c r="Y34" s="214"/>
      <c r="Z34" s="52"/>
    </row>
    <row r="35" spans="2:26" s="221" customFormat="1" ht="30.75" customHeight="1">
      <c r="B35" s="347"/>
      <c r="C35" s="83" t="str">
        <f>'Monthly Spending Plan Summary'!C35</f>
        <v>Children's Expenses</v>
      </c>
      <c r="D35" s="83"/>
      <c r="E35" s="83"/>
      <c r="F35" s="83"/>
      <c r="G35" s="83"/>
      <c r="H35" s="83"/>
      <c r="I35" s="83"/>
      <c r="J35" s="83"/>
      <c r="K35" s="84">
        <f>'Monthly Spending Plan Summary'!K35:S35</f>
        <v>0</v>
      </c>
      <c r="L35" s="264" t="s">
        <v>14</v>
      </c>
      <c r="M35" s="264"/>
      <c r="N35" s="264" t="s">
        <v>15</v>
      </c>
      <c r="O35" s="264"/>
      <c r="P35" s="264" t="s">
        <v>16</v>
      </c>
      <c r="Q35" s="264"/>
      <c r="R35" s="264" t="s">
        <v>17</v>
      </c>
      <c r="S35" s="264"/>
      <c r="T35" s="264" t="s">
        <v>18</v>
      </c>
      <c r="U35" s="264"/>
      <c r="V35" s="264" t="s">
        <v>19</v>
      </c>
      <c r="W35" s="265"/>
      <c r="X35" s="266" t="s">
        <v>128</v>
      </c>
      <c r="Y35" s="211"/>
      <c r="Z35" s="212" t="s">
        <v>129</v>
      </c>
    </row>
    <row r="36" spans="2:26" ht="16.5">
      <c r="B36" s="321"/>
      <c r="C36" s="344" t="str">
        <f>'Monthly Spending Plan Summary'!C36</f>
        <v>School tuition</v>
      </c>
      <c r="D36" s="20"/>
      <c r="E36" s="20"/>
      <c r="F36" s="20"/>
      <c r="G36" s="20"/>
      <c r="H36" s="20"/>
      <c r="I36" s="20"/>
      <c r="J36" s="20"/>
      <c r="K36" s="65"/>
      <c r="L36" s="45">
        <f>'Monthly Spending Plan Summary'!L36</f>
        <v>0</v>
      </c>
      <c r="M36" s="214"/>
      <c r="N36" s="47"/>
      <c r="O36" s="214"/>
      <c r="P36" s="47"/>
      <c r="Q36" s="214"/>
      <c r="R36" s="47"/>
      <c r="S36" s="214"/>
      <c r="T36" s="47"/>
      <c r="U36" s="214"/>
      <c r="V36" s="47"/>
      <c r="W36" s="214"/>
      <c r="X36" s="45">
        <f t="shared" si="0"/>
        <v>0</v>
      </c>
      <c r="Y36" s="214"/>
      <c r="Z36" s="72">
        <f aca="true" t="shared" si="3" ref="Z36:Z47">L36-X36</f>
        <v>0</v>
      </c>
    </row>
    <row r="37" spans="2:26" ht="16.5">
      <c r="B37" s="183"/>
      <c r="C37" s="344" t="str">
        <f>'Monthly Spending Plan Summary'!C37</f>
        <v>School supplies/expenses/field trips</v>
      </c>
      <c r="D37" s="20"/>
      <c r="E37" s="20"/>
      <c r="F37" s="20"/>
      <c r="G37" s="20"/>
      <c r="H37" s="20"/>
      <c r="I37" s="20"/>
      <c r="J37" s="20"/>
      <c r="K37" s="65"/>
      <c r="L37" s="53">
        <f>'Monthly Spending Plan Summary'!L37</f>
        <v>0</v>
      </c>
      <c r="M37" s="214"/>
      <c r="N37" s="50"/>
      <c r="O37" s="214"/>
      <c r="P37" s="50"/>
      <c r="Q37" s="214"/>
      <c r="R37" s="50"/>
      <c r="S37" s="214"/>
      <c r="T37" s="50"/>
      <c r="U37" s="214"/>
      <c r="V37" s="50"/>
      <c r="W37" s="214"/>
      <c r="X37" s="53">
        <f t="shared" si="0"/>
        <v>0</v>
      </c>
      <c r="Y37" s="214"/>
      <c r="Z37" s="79">
        <f t="shared" si="3"/>
        <v>0</v>
      </c>
    </row>
    <row r="38" spans="2:26" ht="16.5">
      <c r="B38" s="183"/>
      <c r="C38" s="344" t="str">
        <f>'Monthly Spending Plan Summary'!C38</f>
        <v>Lunch money</v>
      </c>
      <c r="D38" s="20"/>
      <c r="E38" s="20"/>
      <c r="F38" s="20"/>
      <c r="G38" s="20"/>
      <c r="H38" s="20"/>
      <c r="I38" s="20"/>
      <c r="J38" s="20"/>
      <c r="K38" s="65"/>
      <c r="L38" s="53">
        <f>'Monthly Spending Plan Summary'!L38</f>
        <v>0</v>
      </c>
      <c r="M38" s="214"/>
      <c r="N38" s="50"/>
      <c r="O38" s="214"/>
      <c r="P38" s="50"/>
      <c r="Q38" s="214"/>
      <c r="R38" s="50"/>
      <c r="S38" s="214"/>
      <c r="T38" s="50"/>
      <c r="U38" s="214"/>
      <c r="V38" s="50"/>
      <c r="W38" s="214"/>
      <c r="X38" s="53">
        <f t="shared" si="0"/>
        <v>0</v>
      </c>
      <c r="Y38" s="214"/>
      <c r="Z38" s="79">
        <f t="shared" si="3"/>
        <v>0</v>
      </c>
    </row>
    <row r="39" spans="2:26" ht="16.5">
      <c r="B39" s="183"/>
      <c r="C39" s="344" t="str">
        <f>'Monthly Spending Plan Summary'!C39</f>
        <v>Activities/sports/clubs/camp</v>
      </c>
      <c r="D39" s="20"/>
      <c r="E39" s="20"/>
      <c r="F39" s="20"/>
      <c r="G39" s="20"/>
      <c r="H39" s="20"/>
      <c r="I39" s="20"/>
      <c r="J39" s="20"/>
      <c r="K39" s="65"/>
      <c r="L39" s="53">
        <f>'Monthly Spending Plan Summary'!L39</f>
        <v>0</v>
      </c>
      <c r="M39" s="214"/>
      <c r="N39" s="50"/>
      <c r="O39" s="214"/>
      <c r="P39" s="50"/>
      <c r="Q39" s="214"/>
      <c r="R39" s="50"/>
      <c r="S39" s="214"/>
      <c r="T39" s="50"/>
      <c r="U39" s="214"/>
      <c r="V39" s="50"/>
      <c r="W39" s="214"/>
      <c r="X39" s="53">
        <f t="shared" si="0"/>
        <v>0</v>
      </c>
      <c r="Y39" s="214"/>
      <c r="Z39" s="79">
        <f t="shared" si="3"/>
        <v>0</v>
      </c>
    </row>
    <row r="40" spans="2:26" ht="16.5">
      <c r="B40" s="183"/>
      <c r="C40" s="344" t="str">
        <f>'Monthly Spending Plan Summary'!C40</f>
        <v>College</v>
      </c>
      <c r="D40" s="20"/>
      <c r="E40" s="20"/>
      <c r="F40" s="20"/>
      <c r="G40" s="20"/>
      <c r="H40" s="20"/>
      <c r="I40" s="20"/>
      <c r="J40" s="20"/>
      <c r="K40" s="65"/>
      <c r="L40" s="53">
        <f>'Monthly Spending Plan Summary'!L40</f>
        <v>0</v>
      </c>
      <c r="M40" s="214"/>
      <c r="N40" s="50"/>
      <c r="O40" s="214"/>
      <c r="P40" s="50"/>
      <c r="Q40" s="214"/>
      <c r="R40" s="50"/>
      <c r="S40" s="214"/>
      <c r="T40" s="50"/>
      <c r="U40" s="214"/>
      <c r="V40" s="50"/>
      <c r="W40" s="214"/>
      <c r="X40" s="53">
        <f t="shared" si="0"/>
        <v>0</v>
      </c>
      <c r="Y40" s="214"/>
      <c r="Z40" s="79">
        <f t="shared" si="3"/>
        <v>0</v>
      </c>
    </row>
    <row r="41" spans="2:26" ht="16.5">
      <c r="B41" s="183"/>
      <c r="C41" s="344" t="str">
        <f>'Monthly Spending Plan Summary'!C41</f>
        <v>Haircuts/personal care</v>
      </c>
      <c r="D41" s="20"/>
      <c r="E41" s="20"/>
      <c r="F41" s="20"/>
      <c r="G41" s="20"/>
      <c r="H41" s="20"/>
      <c r="I41" s="20"/>
      <c r="J41" s="20"/>
      <c r="K41" s="65"/>
      <c r="L41" s="53">
        <f>'Monthly Spending Plan Summary'!L41</f>
        <v>0</v>
      </c>
      <c r="M41" s="214"/>
      <c r="N41" s="50"/>
      <c r="O41" s="214"/>
      <c r="P41" s="50"/>
      <c r="Q41" s="214"/>
      <c r="R41" s="50"/>
      <c r="S41" s="214"/>
      <c r="T41" s="50"/>
      <c r="U41" s="214"/>
      <c r="V41" s="50"/>
      <c r="W41" s="214"/>
      <c r="X41" s="53">
        <f t="shared" si="0"/>
        <v>0</v>
      </c>
      <c r="Y41" s="214"/>
      <c r="Z41" s="79">
        <f t="shared" si="3"/>
        <v>0</v>
      </c>
    </row>
    <row r="42" spans="2:26" ht="16.5">
      <c r="B42" s="183"/>
      <c r="C42" s="344" t="str">
        <f>'Monthly Spending Plan Summary'!C42</f>
        <v>Orthodontics</v>
      </c>
      <c r="D42" s="20"/>
      <c r="E42" s="20"/>
      <c r="F42" s="20"/>
      <c r="G42" s="20"/>
      <c r="H42" s="20"/>
      <c r="I42" s="20"/>
      <c r="J42" s="20"/>
      <c r="K42" s="65"/>
      <c r="L42" s="53">
        <f>'Monthly Spending Plan Summary'!L42</f>
        <v>0</v>
      </c>
      <c r="M42" s="214"/>
      <c r="N42" s="50"/>
      <c r="O42" s="214"/>
      <c r="P42" s="50"/>
      <c r="Q42" s="214"/>
      <c r="R42" s="50"/>
      <c r="S42" s="214"/>
      <c r="T42" s="50"/>
      <c r="U42" s="214"/>
      <c r="V42" s="50"/>
      <c r="W42" s="214"/>
      <c r="X42" s="53">
        <f t="shared" si="0"/>
        <v>0</v>
      </c>
      <c r="Y42" s="214"/>
      <c r="Z42" s="79">
        <f t="shared" si="3"/>
        <v>0</v>
      </c>
    </row>
    <row r="43" spans="2:26" ht="16.5">
      <c r="B43" s="183"/>
      <c r="C43" s="344" t="str">
        <f>'Monthly Spending Plan Summary'!C43</f>
        <v>Child care</v>
      </c>
      <c r="D43" s="20"/>
      <c r="E43" s="20"/>
      <c r="F43" s="20"/>
      <c r="G43" s="20"/>
      <c r="H43" s="20"/>
      <c r="I43" s="20"/>
      <c r="J43" s="20"/>
      <c r="K43" s="65"/>
      <c r="L43" s="53">
        <f>'Monthly Spending Plan Summary'!L43</f>
        <v>0</v>
      </c>
      <c r="M43" s="214"/>
      <c r="N43" s="50"/>
      <c r="O43" s="214"/>
      <c r="P43" s="50"/>
      <c r="Q43" s="214"/>
      <c r="R43" s="50"/>
      <c r="S43" s="214"/>
      <c r="T43" s="50"/>
      <c r="U43" s="214"/>
      <c r="V43" s="50"/>
      <c r="W43" s="214"/>
      <c r="X43" s="53">
        <f t="shared" si="0"/>
        <v>0</v>
      </c>
      <c r="Y43" s="214"/>
      <c r="Z43" s="79">
        <f t="shared" si="3"/>
        <v>0</v>
      </c>
    </row>
    <row r="44" spans="2:26" ht="16.5">
      <c r="B44" s="183"/>
      <c r="C44" s="344" t="str">
        <f>'Monthly Spending Plan Summary'!C44</f>
        <v>Diapers/formula</v>
      </c>
      <c r="D44" s="20"/>
      <c r="E44" s="20"/>
      <c r="F44" s="20"/>
      <c r="G44" s="20"/>
      <c r="H44" s="20"/>
      <c r="I44" s="20"/>
      <c r="J44" s="20"/>
      <c r="K44" s="65"/>
      <c r="L44" s="53">
        <f>'Monthly Spending Plan Summary'!L44</f>
        <v>0</v>
      </c>
      <c r="M44" s="214"/>
      <c r="N44" s="50"/>
      <c r="O44" s="214"/>
      <c r="P44" s="50"/>
      <c r="Q44" s="214"/>
      <c r="R44" s="50"/>
      <c r="S44" s="214"/>
      <c r="T44" s="50"/>
      <c r="U44" s="214"/>
      <c r="V44" s="50"/>
      <c r="W44" s="214"/>
      <c r="X44" s="53">
        <f t="shared" si="0"/>
        <v>0</v>
      </c>
      <c r="Y44" s="214"/>
      <c r="Z44" s="79">
        <f t="shared" si="3"/>
        <v>0</v>
      </c>
    </row>
    <row r="45" spans="2:26" ht="16.5">
      <c r="B45" s="183"/>
      <c r="C45" s="344" t="str">
        <f>'Monthly Spending Plan Summary'!C45</f>
        <v>Other (click here)</v>
      </c>
      <c r="D45" s="20"/>
      <c r="E45" s="20"/>
      <c r="F45" s="20"/>
      <c r="G45" s="20"/>
      <c r="H45" s="20"/>
      <c r="I45" s="20"/>
      <c r="J45" s="20"/>
      <c r="K45" s="65"/>
      <c r="L45" s="53">
        <f>'Monthly Spending Plan Summary'!L45</f>
        <v>0</v>
      </c>
      <c r="M45" s="214"/>
      <c r="N45" s="50"/>
      <c r="O45" s="214"/>
      <c r="P45" s="50"/>
      <c r="Q45" s="214"/>
      <c r="R45" s="50"/>
      <c r="S45" s="214"/>
      <c r="T45" s="50"/>
      <c r="U45" s="214"/>
      <c r="V45" s="50"/>
      <c r="W45" s="214"/>
      <c r="X45" s="53">
        <f t="shared" si="0"/>
        <v>0</v>
      </c>
      <c r="Y45" s="214"/>
      <c r="Z45" s="79">
        <f t="shared" si="3"/>
        <v>0</v>
      </c>
    </row>
    <row r="46" spans="2:26" ht="16.5">
      <c r="B46" s="167"/>
      <c r="C46" s="344" t="str">
        <f>'Monthly Spending Plan Summary'!C46</f>
        <v>Other (click here)</v>
      </c>
      <c r="D46" s="276"/>
      <c r="E46" s="276"/>
      <c r="F46" s="276"/>
      <c r="G46" s="276"/>
      <c r="H46" s="276"/>
      <c r="I46" s="276"/>
      <c r="J46" s="20"/>
      <c r="K46" s="65"/>
      <c r="L46" s="222">
        <f>'Monthly Spending Plan Summary'!L46</f>
        <v>0</v>
      </c>
      <c r="M46" s="214"/>
      <c r="N46" s="51"/>
      <c r="O46" s="214"/>
      <c r="P46" s="51"/>
      <c r="Q46" s="214"/>
      <c r="R46" s="51"/>
      <c r="S46" s="214"/>
      <c r="T46" s="51"/>
      <c r="U46" s="214"/>
      <c r="V46" s="51"/>
      <c r="W46" s="214"/>
      <c r="X46" s="222">
        <f t="shared" si="0"/>
        <v>0</v>
      </c>
      <c r="Y46" s="214"/>
      <c r="Z46" s="223">
        <f t="shared" si="3"/>
        <v>0</v>
      </c>
    </row>
    <row r="47" spans="2:26" s="216" customFormat="1" ht="14.25">
      <c r="B47" s="349"/>
      <c r="C47" s="338" t="str">
        <f>'Monthly Spending Plan Summary'!C47</f>
        <v>  Subtotal</v>
      </c>
      <c r="D47" s="74"/>
      <c r="E47" s="74"/>
      <c r="F47" s="74"/>
      <c r="G47" s="74"/>
      <c r="H47" s="74"/>
      <c r="I47" s="74"/>
      <c r="J47" s="74"/>
      <c r="K47" s="104"/>
      <c r="L47" s="46">
        <f>'Monthly Spending Plan Summary'!L47</f>
        <v>0</v>
      </c>
      <c r="M47" s="215"/>
      <c r="N47" s="46">
        <f>SUM(N36:N46)</f>
        <v>0</v>
      </c>
      <c r="O47" s="215"/>
      <c r="P47" s="46">
        <f>SUM(P36:P46)</f>
        <v>0</v>
      </c>
      <c r="Q47" s="215"/>
      <c r="R47" s="46">
        <f>SUM(R36:R46)</f>
        <v>0</v>
      </c>
      <c r="S47" s="215"/>
      <c r="T47" s="46">
        <f>SUM(T36:T46)</f>
        <v>0</v>
      </c>
      <c r="U47" s="215"/>
      <c r="V47" s="46">
        <f>SUM(V36:V46)</f>
        <v>0</v>
      </c>
      <c r="W47" s="215"/>
      <c r="X47" s="46">
        <f t="shared" si="0"/>
        <v>0</v>
      </c>
      <c r="Y47" s="215"/>
      <c r="Z47" s="73">
        <f t="shared" si="3"/>
        <v>0</v>
      </c>
    </row>
    <row r="48" spans="3:26" s="4" customFormat="1" ht="7.5" customHeight="1">
      <c r="C48" s="87"/>
      <c r="D48" s="7"/>
      <c r="E48" s="7"/>
      <c r="F48" s="7"/>
      <c r="G48" s="7"/>
      <c r="H48" s="7"/>
      <c r="I48" s="7"/>
      <c r="J48" s="7"/>
      <c r="K48" s="224"/>
      <c r="L48" s="225"/>
      <c r="M48" s="214"/>
      <c r="N48" s="225"/>
      <c r="O48" s="214"/>
      <c r="P48" s="225"/>
      <c r="Q48" s="214"/>
      <c r="R48" s="225"/>
      <c r="S48" s="214"/>
      <c r="T48" s="225"/>
      <c r="U48" s="214"/>
      <c r="V48" s="225"/>
      <c r="W48" s="214"/>
      <c r="X48" s="225"/>
      <c r="Y48" s="214"/>
      <c r="Z48" s="225"/>
    </row>
    <row r="49" spans="2:26" s="221" customFormat="1" ht="30.75" customHeight="1">
      <c r="B49" s="347"/>
      <c r="C49" s="83" t="str">
        <f>'Monthly Spending Plan Summary'!O4</f>
        <v>Insurance Expense</v>
      </c>
      <c r="D49" s="83"/>
      <c r="E49" s="83"/>
      <c r="F49" s="83"/>
      <c r="G49" s="83"/>
      <c r="H49" s="83"/>
      <c r="I49" s="83"/>
      <c r="J49" s="83"/>
      <c r="K49" s="84">
        <f>'Monthly Spending Plan Summary'!W4</f>
        <v>0</v>
      </c>
      <c r="L49" s="264" t="s">
        <v>14</v>
      </c>
      <c r="M49" s="264"/>
      <c r="N49" s="264" t="s">
        <v>15</v>
      </c>
      <c r="O49" s="264"/>
      <c r="P49" s="264" t="s">
        <v>16</v>
      </c>
      <c r="Q49" s="264"/>
      <c r="R49" s="264" t="s">
        <v>17</v>
      </c>
      <c r="S49" s="264"/>
      <c r="T49" s="264" t="s">
        <v>18</v>
      </c>
      <c r="U49" s="264"/>
      <c r="V49" s="264" t="s">
        <v>19</v>
      </c>
      <c r="W49" s="265"/>
      <c r="X49" s="266" t="s">
        <v>128</v>
      </c>
      <c r="Y49" s="211"/>
      <c r="Z49" s="212" t="s">
        <v>129</v>
      </c>
    </row>
    <row r="50" spans="2:26" ht="16.5">
      <c r="B50" s="321"/>
      <c r="C50" s="344" t="str">
        <f>'Monthly Spending Plan Summary'!$O5</f>
        <v>Health/life/dental/vision premiums</v>
      </c>
      <c r="D50" s="20"/>
      <c r="E50" s="20"/>
      <c r="F50" s="20"/>
      <c r="G50" s="20"/>
      <c r="H50" s="20"/>
      <c r="I50" s="20"/>
      <c r="J50" s="20"/>
      <c r="K50" s="65"/>
      <c r="L50" s="45">
        <f>'Monthly Spending Plan Summary'!$X5</f>
        <v>0</v>
      </c>
      <c r="M50" s="214"/>
      <c r="N50" s="47"/>
      <c r="O50" s="214"/>
      <c r="P50" s="47"/>
      <c r="Q50" s="214"/>
      <c r="R50" s="47"/>
      <c r="S50" s="214"/>
      <c r="T50" s="47"/>
      <c r="U50" s="214"/>
      <c r="V50" s="47"/>
      <c r="W50" s="214"/>
      <c r="X50" s="45">
        <f t="shared" si="0"/>
        <v>0</v>
      </c>
      <c r="Y50" s="214"/>
      <c r="Z50" s="72">
        <f>L50-X50</f>
        <v>0</v>
      </c>
    </row>
    <row r="51" spans="2:26" ht="16.5">
      <c r="B51" s="167"/>
      <c r="C51" s="344" t="str">
        <f>'Monthly Spending Plan Summary'!$O6</f>
        <v>Other (click here)</v>
      </c>
      <c r="D51" s="276"/>
      <c r="E51" s="276"/>
      <c r="F51" s="276"/>
      <c r="G51" s="276"/>
      <c r="H51" s="276"/>
      <c r="I51" s="276"/>
      <c r="J51" s="20"/>
      <c r="K51" s="65">
        <f>'Monthly Spending Plan Summary'!W6</f>
        <v>0</v>
      </c>
      <c r="L51" s="222">
        <f>'Monthly Spending Plan Summary'!$X6</f>
        <v>0</v>
      </c>
      <c r="M51" s="214"/>
      <c r="N51" s="51"/>
      <c r="O51" s="214"/>
      <c r="P51" s="51"/>
      <c r="Q51" s="214"/>
      <c r="R51" s="51"/>
      <c r="S51" s="214"/>
      <c r="T51" s="51"/>
      <c r="U51" s="214"/>
      <c r="V51" s="51"/>
      <c r="W51" s="214"/>
      <c r="X51" s="222">
        <f t="shared" si="0"/>
        <v>0</v>
      </c>
      <c r="Y51" s="214"/>
      <c r="Z51" s="223">
        <f>L51-X51</f>
        <v>0</v>
      </c>
    </row>
    <row r="52" spans="2:26" s="216" customFormat="1" ht="14.25">
      <c r="B52" s="349"/>
      <c r="C52" s="338" t="str">
        <f>'Monthly Spending Plan Summary'!$O7</f>
        <v>  Subtotal</v>
      </c>
      <c r="D52" s="74"/>
      <c r="E52" s="74"/>
      <c r="F52" s="74"/>
      <c r="G52" s="74"/>
      <c r="H52" s="74"/>
      <c r="I52" s="74"/>
      <c r="J52" s="74"/>
      <c r="K52" s="104"/>
      <c r="L52" s="46">
        <f>'Monthly Spending Plan Summary'!$X7</f>
        <v>0</v>
      </c>
      <c r="M52" s="215"/>
      <c r="N52" s="46">
        <f>SUM(N50:N51)</f>
        <v>0</v>
      </c>
      <c r="O52" s="215"/>
      <c r="P52" s="46">
        <f>SUM(P50:P51)</f>
        <v>0</v>
      </c>
      <c r="Q52" s="215"/>
      <c r="R52" s="46">
        <f>SUM(R50:R51)</f>
        <v>0</v>
      </c>
      <c r="S52" s="215"/>
      <c r="T52" s="46">
        <f>SUM(T50:T51)</f>
        <v>0</v>
      </c>
      <c r="U52" s="215"/>
      <c r="V52" s="46">
        <f>SUM(V50:V51)</f>
        <v>0</v>
      </c>
      <c r="W52" s="215"/>
      <c r="X52" s="46">
        <f t="shared" si="0"/>
        <v>0</v>
      </c>
      <c r="Y52" s="215"/>
      <c r="Z52" s="73">
        <f>L52-X52</f>
        <v>0</v>
      </c>
    </row>
    <row r="53" spans="3:26" s="4" customFormat="1" ht="7.5" customHeight="1">
      <c r="C53" s="88"/>
      <c r="K53" s="65"/>
      <c r="L53" s="54"/>
      <c r="M53" s="214"/>
      <c r="N53" s="54"/>
      <c r="O53" s="214"/>
      <c r="P53" s="54"/>
      <c r="Q53" s="214"/>
      <c r="R53" s="54"/>
      <c r="S53" s="214"/>
      <c r="T53" s="54"/>
      <c r="U53" s="214"/>
      <c r="V53" s="54"/>
      <c r="W53" s="214"/>
      <c r="X53" s="54"/>
      <c r="Y53" s="214"/>
      <c r="Z53" s="54"/>
    </row>
    <row r="54" spans="2:26" s="221" customFormat="1" ht="30.75" customHeight="1">
      <c r="B54" s="347"/>
      <c r="C54" s="83" t="str">
        <f>'Monthly Spending Plan Summary'!$O9</f>
        <v>Other Expenses</v>
      </c>
      <c r="D54" s="83"/>
      <c r="E54" s="83"/>
      <c r="F54" s="83"/>
      <c r="G54" s="83"/>
      <c r="H54" s="83"/>
      <c r="I54" s="83"/>
      <c r="J54" s="83"/>
      <c r="K54" s="85">
        <f>'Monthly Spending Plan Summary'!W9</f>
        <v>0</v>
      </c>
      <c r="L54" s="264" t="s">
        <v>14</v>
      </c>
      <c r="M54" s="264"/>
      <c r="N54" s="264" t="s">
        <v>15</v>
      </c>
      <c r="O54" s="264"/>
      <c r="P54" s="264" t="s">
        <v>16</v>
      </c>
      <c r="Q54" s="264"/>
      <c r="R54" s="264" t="s">
        <v>17</v>
      </c>
      <c r="S54" s="264"/>
      <c r="T54" s="264" t="s">
        <v>18</v>
      </c>
      <c r="U54" s="264"/>
      <c r="V54" s="264" t="s">
        <v>19</v>
      </c>
      <c r="W54" s="265"/>
      <c r="X54" s="266" t="s">
        <v>128</v>
      </c>
      <c r="Y54" s="211"/>
      <c r="Z54" s="212" t="s">
        <v>129</v>
      </c>
    </row>
    <row r="55" spans="2:26" ht="16.5">
      <c r="B55" s="321"/>
      <c r="C55" s="344" t="str">
        <f>'Monthly Spending Plan Summary'!$O10</f>
        <v>Medical/dental/prescriptions</v>
      </c>
      <c r="D55" s="20"/>
      <c r="E55" s="20"/>
      <c r="F55" s="20"/>
      <c r="G55" s="20"/>
      <c r="H55" s="20"/>
      <c r="I55" s="20"/>
      <c r="J55" s="20"/>
      <c r="K55" s="65"/>
      <c r="L55" s="45">
        <f>'Monthly Spending Plan Summary'!$X10</f>
        <v>0</v>
      </c>
      <c r="M55" s="214"/>
      <c r="N55" s="47"/>
      <c r="O55" s="214"/>
      <c r="P55" s="47"/>
      <c r="Q55" s="214"/>
      <c r="R55" s="47"/>
      <c r="S55" s="214"/>
      <c r="T55" s="47"/>
      <c r="U55" s="214"/>
      <c r="V55" s="47"/>
      <c r="W55" s="214"/>
      <c r="X55" s="45">
        <f t="shared" si="0"/>
        <v>0</v>
      </c>
      <c r="Y55" s="214"/>
      <c r="Z55" s="72">
        <f aca="true" t="shared" si="4" ref="Z55:Z65">L55-X55</f>
        <v>0</v>
      </c>
    </row>
    <row r="56" spans="2:26" ht="16.5">
      <c r="B56" s="183"/>
      <c r="C56" s="344" t="str">
        <f>'Monthly Spending Plan Summary'!$O11</f>
        <v>Haircuts/personal care</v>
      </c>
      <c r="D56" s="20"/>
      <c r="E56" s="20"/>
      <c r="F56" s="20"/>
      <c r="G56" s="20"/>
      <c r="H56" s="20"/>
      <c r="I56" s="20"/>
      <c r="J56" s="20"/>
      <c r="K56" s="65">
        <f>'Monthly Spending Plan Summary'!W11</f>
        <v>0</v>
      </c>
      <c r="L56" s="53">
        <f>'Monthly Spending Plan Summary'!$X11</f>
        <v>0</v>
      </c>
      <c r="M56" s="214"/>
      <c r="N56" s="50"/>
      <c r="O56" s="214"/>
      <c r="P56" s="50"/>
      <c r="Q56" s="214"/>
      <c r="R56" s="50"/>
      <c r="S56" s="214"/>
      <c r="T56" s="50"/>
      <c r="U56" s="214"/>
      <c r="V56" s="50"/>
      <c r="W56" s="214"/>
      <c r="X56" s="53">
        <f t="shared" si="0"/>
        <v>0</v>
      </c>
      <c r="Y56" s="214"/>
      <c r="Z56" s="79">
        <f t="shared" si="4"/>
        <v>0</v>
      </c>
    </row>
    <row r="57" spans="2:26" ht="16.5">
      <c r="B57" s="183"/>
      <c r="C57" s="344" t="str">
        <f>'Monthly Spending Plan Summary'!$O12</f>
        <v>Club dues</v>
      </c>
      <c r="D57" s="20"/>
      <c r="E57" s="20"/>
      <c r="F57" s="20"/>
      <c r="G57" s="20"/>
      <c r="H57" s="20"/>
      <c r="I57" s="20"/>
      <c r="J57" s="20"/>
      <c r="K57" s="65">
        <f>'Monthly Spending Plan Summary'!W12</f>
        <v>0</v>
      </c>
      <c r="L57" s="53">
        <f>'Monthly Spending Plan Summary'!$X12</f>
        <v>0</v>
      </c>
      <c r="M57" s="214"/>
      <c r="N57" s="50"/>
      <c r="O57" s="214"/>
      <c r="P57" s="50"/>
      <c r="Q57" s="214"/>
      <c r="R57" s="50"/>
      <c r="S57" s="214"/>
      <c r="T57" s="50"/>
      <c r="U57" s="214"/>
      <c r="V57" s="50"/>
      <c r="W57" s="214"/>
      <c r="X57" s="53">
        <f aca="true" t="shared" si="5" ref="X57:X90">SUM(N57:V57)</f>
        <v>0</v>
      </c>
      <c r="Y57" s="214"/>
      <c r="Z57" s="79">
        <f t="shared" si="4"/>
        <v>0</v>
      </c>
    </row>
    <row r="58" spans="2:26" ht="16.5">
      <c r="B58" s="183"/>
      <c r="C58" s="344" t="str">
        <f>'Monthly Spending Plan Summary'!$O13</f>
        <v>Hobbies/sports/activities</v>
      </c>
      <c r="D58" s="20"/>
      <c r="E58" s="20"/>
      <c r="F58" s="20"/>
      <c r="G58" s="20"/>
      <c r="H58" s="20"/>
      <c r="I58" s="20"/>
      <c r="J58" s="20"/>
      <c r="K58" s="65">
        <f>'Monthly Spending Plan Summary'!W13</f>
        <v>0</v>
      </c>
      <c r="L58" s="53">
        <f>'Monthly Spending Plan Summary'!$X13</f>
        <v>0</v>
      </c>
      <c r="M58" s="214"/>
      <c r="N58" s="50"/>
      <c r="O58" s="214"/>
      <c r="P58" s="50"/>
      <c r="Q58" s="214"/>
      <c r="R58" s="50"/>
      <c r="S58" s="214"/>
      <c r="T58" s="50"/>
      <c r="U58" s="214"/>
      <c r="V58" s="50"/>
      <c r="W58" s="214"/>
      <c r="X58" s="53">
        <f t="shared" si="5"/>
        <v>0</v>
      </c>
      <c r="Y58" s="214"/>
      <c r="Z58" s="79">
        <f t="shared" si="4"/>
        <v>0</v>
      </c>
    </row>
    <row r="59" spans="2:26" ht="16.5">
      <c r="B59" s="183"/>
      <c r="C59" s="344" t="str">
        <f>'Monthly Spending Plan Summary'!$O14</f>
        <v>Education/books/publications</v>
      </c>
      <c r="D59" s="20"/>
      <c r="E59" s="20"/>
      <c r="F59" s="20"/>
      <c r="G59" s="20"/>
      <c r="H59" s="20"/>
      <c r="I59" s="20"/>
      <c r="J59" s="20"/>
      <c r="K59" s="67">
        <f>'Monthly Spending Plan Summary'!W14</f>
        <v>0</v>
      </c>
      <c r="L59" s="53">
        <f>'Monthly Spending Plan Summary'!$X14</f>
        <v>0</v>
      </c>
      <c r="M59" s="214"/>
      <c r="N59" s="50"/>
      <c r="O59" s="214"/>
      <c r="P59" s="50"/>
      <c r="Q59" s="214"/>
      <c r="R59" s="50"/>
      <c r="S59" s="214"/>
      <c r="T59" s="50"/>
      <c r="U59" s="214"/>
      <c r="V59" s="50"/>
      <c r="W59" s="214"/>
      <c r="X59" s="53">
        <f t="shared" si="5"/>
        <v>0</v>
      </c>
      <c r="Y59" s="214"/>
      <c r="Z59" s="79">
        <f t="shared" si="4"/>
        <v>0</v>
      </c>
    </row>
    <row r="60" spans="2:26" ht="16.5">
      <c r="B60" s="183"/>
      <c r="C60" s="344" t="str">
        <f>'Monthly Spending Plan Summary'!$O15</f>
        <v>Cell phone</v>
      </c>
      <c r="D60" s="20"/>
      <c r="E60" s="20"/>
      <c r="F60" s="20"/>
      <c r="G60" s="20"/>
      <c r="H60" s="20"/>
      <c r="I60" s="20"/>
      <c r="J60" s="20"/>
      <c r="K60" s="67">
        <f>'Monthly Spending Plan Summary'!W15</f>
        <v>0</v>
      </c>
      <c r="L60" s="53">
        <f>'Monthly Spending Plan Summary'!$X15</f>
        <v>0</v>
      </c>
      <c r="M60" s="214"/>
      <c r="N60" s="50"/>
      <c r="O60" s="214"/>
      <c r="P60" s="50"/>
      <c r="Q60" s="214"/>
      <c r="R60" s="50"/>
      <c r="S60" s="214"/>
      <c r="T60" s="50"/>
      <c r="U60" s="214"/>
      <c r="V60" s="50"/>
      <c r="W60" s="214"/>
      <c r="X60" s="53">
        <f t="shared" si="5"/>
        <v>0</v>
      </c>
      <c r="Y60" s="214"/>
      <c r="Z60" s="79">
        <f t="shared" si="4"/>
        <v>0</v>
      </c>
    </row>
    <row r="61" spans="2:26" ht="16.5">
      <c r="B61" s="183"/>
      <c r="C61" s="344" t="str">
        <f>'Monthly Spending Plan Summary'!$O16</f>
        <v>Drycleaning</v>
      </c>
      <c r="D61" s="20"/>
      <c r="E61" s="20"/>
      <c r="F61" s="20"/>
      <c r="G61" s="20"/>
      <c r="H61" s="20"/>
      <c r="I61" s="20"/>
      <c r="J61" s="20"/>
      <c r="K61" s="67">
        <f>'Monthly Spending Plan Summary'!W16</f>
        <v>0</v>
      </c>
      <c r="L61" s="53">
        <f>'Monthly Spending Plan Summary'!$X16</f>
        <v>0</v>
      </c>
      <c r="M61" s="214"/>
      <c r="N61" s="50"/>
      <c r="O61" s="214"/>
      <c r="P61" s="50"/>
      <c r="Q61" s="214"/>
      <c r="R61" s="50"/>
      <c r="S61" s="214"/>
      <c r="T61" s="50"/>
      <c r="U61" s="214"/>
      <c r="V61" s="50"/>
      <c r="W61" s="214"/>
      <c r="X61" s="53">
        <f t="shared" si="5"/>
        <v>0</v>
      </c>
      <c r="Y61" s="214"/>
      <c r="Z61" s="79">
        <f t="shared" si="4"/>
        <v>0</v>
      </c>
    </row>
    <row r="62" spans="2:26" ht="16.5">
      <c r="B62" s="183"/>
      <c r="C62" s="344" t="str">
        <f>'Monthly Spending Plan Summary'!$O17</f>
        <v>Pet food/grooming/boarding/vet</v>
      </c>
      <c r="D62" s="20"/>
      <c r="E62" s="20"/>
      <c r="F62" s="20"/>
      <c r="G62" s="20"/>
      <c r="H62" s="20"/>
      <c r="I62" s="20"/>
      <c r="J62" s="20"/>
      <c r="K62" s="67">
        <f>'Monthly Spending Plan Summary'!W17</f>
        <v>0</v>
      </c>
      <c r="L62" s="53">
        <f>'Monthly Spending Plan Summary'!$X17</f>
        <v>0</v>
      </c>
      <c r="M62" s="214"/>
      <c r="N62" s="50"/>
      <c r="O62" s="214"/>
      <c r="P62" s="50"/>
      <c r="Q62" s="214"/>
      <c r="R62" s="50"/>
      <c r="S62" s="214"/>
      <c r="T62" s="50"/>
      <c r="U62" s="214"/>
      <c r="V62" s="50"/>
      <c r="W62" s="214"/>
      <c r="X62" s="53">
        <f t="shared" si="5"/>
        <v>0</v>
      </c>
      <c r="Y62" s="214"/>
      <c r="Z62" s="79">
        <f t="shared" si="4"/>
        <v>0</v>
      </c>
    </row>
    <row r="63" spans="2:26" ht="16.5">
      <c r="B63" s="183"/>
      <c r="C63" s="344" t="str">
        <f>'Monthly Spending Plan Summary'!$O18</f>
        <v>Other (click here)</v>
      </c>
      <c r="D63" s="20"/>
      <c r="E63" s="20"/>
      <c r="F63" s="20"/>
      <c r="G63" s="20"/>
      <c r="H63" s="20"/>
      <c r="I63" s="20"/>
      <c r="J63" s="20"/>
      <c r="K63" s="67">
        <f>'Monthly Spending Plan Summary'!W18</f>
        <v>0</v>
      </c>
      <c r="L63" s="53">
        <f>'Monthly Spending Plan Summary'!$X18</f>
        <v>0</v>
      </c>
      <c r="M63" s="214"/>
      <c r="N63" s="50"/>
      <c r="O63" s="214"/>
      <c r="P63" s="50"/>
      <c r="Q63" s="214"/>
      <c r="R63" s="50"/>
      <c r="S63" s="214"/>
      <c r="T63" s="50"/>
      <c r="U63" s="214"/>
      <c r="V63" s="50"/>
      <c r="W63" s="214"/>
      <c r="X63" s="53">
        <f t="shared" si="5"/>
        <v>0</v>
      </c>
      <c r="Y63" s="214"/>
      <c r="Z63" s="79">
        <f t="shared" si="4"/>
        <v>0</v>
      </c>
    </row>
    <row r="64" spans="2:26" ht="16.5">
      <c r="B64" s="167"/>
      <c r="C64" s="344" t="str">
        <f>'Monthly Spending Plan Summary'!$O19</f>
        <v>Other (click here)</v>
      </c>
      <c r="D64" s="276"/>
      <c r="E64" s="276"/>
      <c r="F64" s="276"/>
      <c r="G64" s="276"/>
      <c r="H64" s="276"/>
      <c r="I64" s="276"/>
      <c r="J64" s="20"/>
      <c r="K64" s="65">
        <f>'Monthly Spending Plan Summary'!W19</f>
        <v>0</v>
      </c>
      <c r="L64" s="222">
        <f>'Monthly Spending Plan Summary'!$X19</f>
        <v>0</v>
      </c>
      <c r="M64" s="214"/>
      <c r="N64" s="51"/>
      <c r="O64" s="214"/>
      <c r="P64" s="51"/>
      <c r="Q64" s="214"/>
      <c r="R64" s="51"/>
      <c r="S64" s="214"/>
      <c r="T64" s="51"/>
      <c r="U64" s="214"/>
      <c r="V64" s="51"/>
      <c r="W64" s="214"/>
      <c r="X64" s="222">
        <f t="shared" si="5"/>
        <v>0</v>
      </c>
      <c r="Y64" s="214"/>
      <c r="Z64" s="223">
        <f t="shared" si="4"/>
        <v>0</v>
      </c>
    </row>
    <row r="65" spans="2:26" s="216" customFormat="1" ht="14.25">
      <c r="B65" s="349"/>
      <c r="C65" s="338" t="str">
        <f>'Monthly Spending Plan Summary'!$O20</f>
        <v>  Subtotal</v>
      </c>
      <c r="D65" s="74"/>
      <c r="E65" s="74"/>
      <c r="F65" s="74"/>
      <c r="G65" s="74"/>
      <c r="H65" s="74"/>
      <c r="I65" s="74"/>
      <c r="J65" s="74"/>
      <c r="K65" s="104"/>
      <c r="L65" s="46">
        <f>'Monthly Spending Plan Summary'!$X20</f>
        <v>0</v>
      </c>
      <c r="M65" s="215"/>
      <c r="N65" s="46">
        <f>SUM(N55:N64)</f>
        <v>0</v>
      </c>
      <c r="O65" s="215"/>
      <c r="P65" s="46">
        <f>SUM(P55:P64)</f>
        <v>0</v>
      </c>
      <c r="Q65" s="215"/>
      <c r="R65" s="46">
        <f>SUM(R55:R64)</f>
        <v>0</v>
      </c>
      <c r="S65" s="215"/>
      <c r="T65" s="46">
        <f>SUM(T55:T64)</f>
        <v>0</v>
      </c>
      <c r="U65" s="215"/>
      <c r="V65" s="46">
        <f>SUM(V55:V64)</f>
        <v>0</v>
      </c>
      <c r="W65" s="215"/>
      <c r="X65" s="46">
        <f>SUM(N65:V65)</f>
        <v>0</v>
      </c>
      <c r="Y65" s="215"/>
      <c r="Z65" s="73">
        <f t="shared" si="4"/>
        <v>0</v>
      </c>
    </row>
    <row r="66" spans="3:26" s="4" customFormat="1" ht="7.5" customHeight="1">
      <c r="C66" s="87"/>
      <c r="D66" s="11"/>
      <c r="E66" s="11"/>
      <c r="F66" s="11"/>
      <c r="G66" s="11"/>
      <c r="H66" s="11"/>
      <c r="I66" s="11"/>
      <c r="J66" s="11"/>
      <c r="K66" s="66"/>
      <c r="L66" s="49"/>
      <c r="M66" s="214"/>
      <c r="N66" s="49"/>
      <c r="O66" s="214"/>
      <c r="P66" s="49"/>
      <c r="Q66" s="214"/>
      <c r="R66" s="49"/>
      <c r="S66" s="214"/>
      <c r="T66" s="49"/>
      <c r="U66" s="214"/>
      <c r="V66" s="49"/>
      <c r="W66" s="214"/>
      <c r="X66" s="49"/>
      <c r="Y66" s="214"/>
      <c r="Z66" s="49"/>
    </row>
    <row r="67" spans="2:26" s="221" customFormat="1" ht="30.75" customHeight="1">
      <c r="B67" s="347"/>
      <c r="C67" s="83" t="str">
        <f>'Monthly Spending Plan Summary'!$O22</f>
        <v>Accumulated Expenses</v>
      </c>
      <c r="D67" s="86"/>
      <c r="E67" s="86"/>
      <c r="F67" s="86"/>
      <c r="G67" s="86"/>
      <c r="H67" s="86"/>
      <c r="I67" s="86"/>
      <c r="J67" s="86"/>
      <c r="K67" s="84">
        <f>'Monthly Spending Plan Summary'!W22</f>
        <v>0</v>
      </c>
      <c r="L67" s="264" t="s">
        <v>14</v>
      </c>
      <c r="M67" s="264"/>
      <c r="N67" s="264" t="s">
        <v>15</v>
      </c>
      <c r="O67" s="264"/>
      <c r="P67" s="264" t="s">
        <v>16</v>
      </c>
      <c r="Q67" s="264"/>
      <c r="R67" s="264" t="s">
        <v>17</v>
      </c>
      <c r="S67" s="264"/>
      <c r="T67" s="264" t="s">
        <v>18</v>
      </c>
      <c r="U67" s="264"/>
      <c r="V67" s="264" t="s">
        <v>19</v>
      </c>
      <c r="W67" s="265"/>
      <c r="X67" s="266" t="s">
        <v>128</v>
      </c>
      <c r="Y67" s="211"/>
      <c r="Z67" s="212" t="s">
        <v>129</v>
      </c>
    </row>
    <row r="68" spans="2:26" ht="16.5">
      <c r="B68" s="321"/>
      <c r="C68" s="344" t="str">
        <f>'Monthly Spending Plan Summary'!$O23</f>
        <v>Gifts (see Gift Worksheet)</v>
      </c>
      <c r="D68" s="20"/>
      <c r="E68" s="20"/>
      <c r="F68" s="20"/>
      <c r="G68" s="20"/>
      <c r="H68" s="20"/>
      <c r="I68" s="20"/>
      <c r="J68" s="20"/>
      <c r="K68" s="65"/>
      <c r="L68" s="45">
        <f>'Monthly Spending Plan Summary'!$X23</f>
        <v>0</v>
      </c>
      <c r="M68" s="214"/>
      <c r="N68" s="47"/>
      <c r="O68" s="214"/>
      <c r="P68" s="47"/>
      <c r="Q68" s="214"/>
      <c r="R68" s="47"/>
      <c r="S68" s="214"/>
      <c r="T68" s="47"/>
      <c r="U68" s="214"/>
      <c r="V68" s="47"/>
      <c r="W68" s="214"/>
      <c r="X68" s="45">
        <f t="shared" si="5"/>
        <v>0</v>
      </c>
      <c r="Y68" s="214"/>
      <c r="Z68" s="72">
        <f aca="true" t="shared" si="6" ref="Z68:Z80">L68-X68</f>
        <v>0</v>
      </c>
    </row>
    <row r="69" spans="2:26" ht="16.5">
      <c r="B69" s="183"/>
      <c r="C69" s="344" t="str">
        <f>'Monthly Spending Plan Summary'!$O24</f>
        <v>Christmas (see Gift Worksheet)</v>
      </c>
      <c r="D69" s="20"/>
      <c r="E69" s="20"/>
      <c r="F69" s="20"/>
      <c r="G69" s="20"/>
      <c r="H69" s="20"/>
      <c r="I69" s="20"/>
      <c r="J69" s="20"/>
      <c r="K69" s="67">
        <f>'Monthly Spending Plan Summary'!W24</f>
        <v>0</v>
      </c>
      <c r="L69" s="53">
        <f>'Monthly Spending Plan Summary'!$X24</f>
        <v>0</v>
      </c>
      <c r="M69" s="214"/>
      <c r="N69" s="50"/>
      <c r="O69" s="214"/>
      <c r="P69" s="50"/>
      <c r="Q69" s="214"/>
      <c r="R69" s="50"/>
      <c r="S69" s="214"/>
      <c r="T69" s="50"/>
      <c r="U69" s="214"/>
      <c r="V69" s="50"/>
      <c r="W69" s="214"/>
      <c r="X69" s="53">
        <f t="shared" si="5"/>
        <v>0</v>
      </c>
      <c r="Y69" s="214"/>
      <c r="Z69" s="79">
        <f t="shared" si="6"/>
        <v>0</v>
      </c>
    </row>
    <row r="70" spans="2:26" ht="16.5">
      <c r="B70" s="183"/>
      <c r="C70" s="344" t="str">
        <f>'Monthly Spending Plan Summary'!$O25</f>
        <v>Vacations</v>
      </c>
      <c r="D70" s="20"/>
      <c r="E70" s="20"/>
      <c r="F70" s="20"/>
      <c r="G70" s="20"/>
      <c r="H70" s="20"/>
      <c r="I70" s="20"/>
      <c r="J70" s="20"/>
      <c r="K70" s="65">
        <f>'Monthly Spending Plan Summary'!W25</f>
        <v>0</v>
      </c>
      <c r="L70" s="45">
        <f>'Monthly Spending Plan Summary'!$X25</f>
        <v>0</v>
      </c>
      <c r="M70" s="214"/>
      <c r="N70" s="47"/>
      <c r="O70" s="214"/>
      <c r="P70" s="47"/>
      <c r="Q70" s="214"/>
      <c r="R70" s="47"/>
      <c r="S70" s="214"/>
      <c r="T70" s="47"/>
      <c r="U70" s="214"/>
      <c r="V70" s="47"/>
      <c r="W70" s="214"/>
      <c r="X70" s="45">
        <f t="shared" si="5"/>
        <v>0</v>
      </c>
      <c r="Y70" s="214"/>
      <c r="Z70" s="72">
        <f t="shared" si="6"/>
        <v>0</v>
      </c>
    </row>
    <row r="71" spans="2:26" ht="16.5">
      <c r="B71" s="183"/>
      <c r="C71" s="344" t="str">
        <f>'Monthly Spending Plan Summary'!$O26</f>
        <v>Clothing - adult/children</v>
      </c>
      <c r="D71" s="20"/>
      <c r="E71" s="20"/>
      <c r="F71" s="20"/>
      <c r="G71" s="20"/>
      <c r="H71" s="20"/>
      <c r="I71" s="20"/>
      <c r="J71" s="20"/>
      <c r="K71" s="67">
        <f>'Monthly Spending Plan Summary'!W26</f>
        <v>0</v>
      </c>
      <c r="L71" s="53">
        <f>'Monthly Spending Plan Summary'!$X26</f>
        <v>0</v>
      </c>
      <c r="M71" s="214"/>
      <c r="N71" s="50"/>
      <c r="O71" s="214"/>
      <c r="P71" s="50"/>
      <c r="Q71" s="214"/>
      <c r="R71" s="50"/>
      <c r="S71" s="214"/>
      <c r="T71" s="50"/>
      <c r="U71" s="214"/>
      <c r="V71" s="50"/>
      <c r="W71" s="214"/>
      <c r="X71" s="53">
        <f t="shared" si="5"/>
        <v>0</v>
      </c>
      <c r="Y71" s="214"/>
      <c r="Z71" s="79">
        <f t="shared" si="6"/>
        <v>0</v>
      </c>
    </row>
    <row r="72" spans="2:26" ht="16.5">
      <c r="B72" s="183"/>
      <c r="C72" s="344" t="str">
        <f>'Monthly Spending Plan Summary'!$O27</f>
        <v>Home property taxes</v>
      </c>
      <c r="D72" s="20"/>
      <c r="E72" s="20"/>
      <c r="F72" s="20"/>
      <c r="G72" s="20"/>
      <c r="H72" s="20"/>
      <c r="I72" s="20"/>
      <c r="J72" s="20"/>
      <c r="K72" s="65">
        <f>'Monthly Spending Plan Summary'!W27</f>
        <v>0</v>
      </c>
      <c r="L72" s="45">
        <f>'Monthly Spending Plan Summary'!$X27</f>
        <v>0</v>
      </c>
      <c r="M72" s="214"/>
      <c r="N72" s="47"/>
      <c r="O72" s="214"/>
      <c r="P72" s="47"/>
      <c r="Q72" s="214"/>
      <c r="R72" s="47"/>
      <c r="S72" s="214"/>
      <c r="T72" s="47"/>
      <c r="U72" s="214"/>
      <c r="V72" s="47"/>
      <c r="W72" s="214"/>
      <c r="X72" s="45">
        <f t="shared" si="5"/>
        <v>0</v>
      </c>
      <c r="Y72" s="214"/>
      <c r="Z72" s="72">
        <f t="shared" si="6"/>
        <v>0</v>
      </c>
    </row>
    <row r="73" spans="2:26" ht="16.5">
      <c r="B73" s="183"/>
      <c r="C73" s="344" t="str">
        <f>'Monthly Spending Plan Summary'!$O28</f>
        <v>Home liability insurance</v>
      </c>
      <c r="D73" s="20"/>
      <c r="E73" s="20"/>
      <c r="F73" s="20"/>
      <c r="G73" s="20"/>
      <c r="H73" s="20"/>
      <c r="I73" s="20"/>
      <c r="J73" s="20"/>
      <c r="K73" s="67">
        <f>'Monthly Spending Plan Summary'!W28</f>
        <v>0</v>
      </c>
      <c r="L73" s="53">
        <f>'Monthly Spending Plan Summary'!$X28</f>
        <v>0</v>
      </c>
      <c r="M73" s="214"/>
      <c r="N73" s="50"/>
      <c r="O73" s="214"/>
      <c r="P73" s="50"/>
      <c r="Q73" s="214"/>
      <c r="R73" s="50"/>
      <c r="S73" s="214"/>
      <c r="T73" s="50"/>
      <c r="U73" s="214"/>
      <c r="V73" s="50"/>
      <c r="W73" s="214"/>
      <c r="X73" s="53">
        <f t="shared" si="5"/>
        <v>0</v>
      </c>
      <c r="Y73" s="214"/>
      <c r="Z73" s="79">
        <f t="shared" si="6"/>
        <v>0</v>
      </c>
    </row>
    <row r="74" spans="2:26" ht="16.5">
      <c r="B74" s="183"/>
      <c r="C74" s="344" t="str">
        <f>'Monthly Spending Plan Summary'!$O29</f>
        <v>Homeowner's association fees</v>
      </c>
      <c r="D74" s="20"/>
      <c r="E74" s="20"/>
      <c r="F74" s="20"/>
      <c r="G74" s="20"/>
      <c r="H74" s="20"/>
      <c r="I74" s="20"/>
      <c r="J74" s="20"/>
      <c r="K74" s="67">
        <f>'Monthly Spending Plan Summary'!W29</f>
        <v>0</v>
      </c>
      <c r="L74" s="53">
        <f>'Monthly Spending Plan Summary'!$X29</f>
        <v>0</v>
      </c>
      <c r="M74" s="214"/>
      <c r="N74" s="50"/>
      <c r="O74" s="214"/>
      <c r="P74" s="50"/>
      <c r="Q74" s="214"/>
      <c r="R74" s="50"/>
      <c r="S74" s="214"/>
      <c r="T74" s="50"/>
      <c r="U74" s="214"/>
      <c r="V74" s="50"/>
      <c r="W74" s="214"/>
      <c r="X74" s="53">
        <f t="shared" si="5"/>
        <v>0</v>
      </c>
      <c r="Y74" s="214"/>
      <c r="Z74" s="79">
        <f t="shared" si="6"/>
        <v>0</v>
      </c>
    </row>
    <row r="75" spans="2:26" ht="16.5">
      <c r="B75" s="183"/>
      <c r="C75" s="344" t="str">
        <f>'Monthly Spending Plan Summary'!$O30</f>
        <v>Household repairs/maintenance</v>
      </c>
      <c r="D75" s="20"/>
      <c r="E75" s="20"/>
      <c r="F75" s="20"/>
      <c r="G75" s="20"/>
      <c r="H75" s="20"/>
      <c r="I75" s="20"/>
      <c r="J75" s="20"/>
      <c r="K75" s="67">
        <f>'Monthly Spending Plan Summary'!W30</f>
        <v>0</v>
      </c>
      <c r="L75" s="53">
        <f>'Monthly Spending Plan Summary'!$X30</f>
        <v>0</v>
      </c>
      <c r="M75" s="214"/>
      <c r="N75" s="50"/>
      <c r="O75" s="214"/>
      <c r="P75" s="50"/>
      <c r="Q75" s="214"/>
      <c r="R75" s="50"/>
      <c r="S75" s="214"/>
      <c r="T75" s="50"/>
      <c r="U75" s="214"/>
      <c r="V75" s="50"/>
      <c r="W75" s="214"/>
      <c r="X75" s="53">
        <f t="shared" si="5"/>
        <v>0</v>
      </c>
      <c r="Y75" s="214"/>
      <c r="Z75" s="79">
        <f t="shared" si="6"/>
        <v>0</v>
      </c>
    </row>
    <row r="76" spans="2:26" ht="16.5">
      <c r="B76" s="183"/>
      <c r="C76" s="344" t="str">
        <f>'Monthly Spending Plan Summary'!$O31</f>
        <v>Auto repairs/tires</v>
      </c>
      <c r="D76" s="20"/>
      <c r="E76" s="20"/>
      <c r="F76" s="20"/>
      <c r="G76" s="20"/>
      <c r="H76" s="20"/>
      <c r="I76" s="20"/>
      <c r="J76" s="20"/>
      <c r="K76" s="67">
        <f>'Monthly Spending Plan Summary'!W31</f>
        <v>0</v>
      </c>
      <c r="L76" s="53">
        <f>'Monthly Spending Plan Summary'!$X31</f>
        <v>0</v>
      </c>
      <c r="M76" s="214"/>
      <c r="N76" s="50"/>
      <c r="O76" s="214"/>
      <c r="P76" s="50"/>
      <c r="Q76" s="214"/>
      <c r="R76" s="50"/>
      <c r="S76" s="214"/>
      <c r="T76" s="50"/>
      <c r="U76" s="214"/>
      <c r="V76" s="50"/>
      <c r="W76" s="214"/>
      <c r="X76" s="53">
        <f t="shared" si="5"/>
        <v>0</v>
      </c>
      <c r="Y76" s="214"/>
      <c r="Z76" s="79">
        <f t="shared" si="6"/>
        <v>0</v>
      </c>
    </row>
    <row r="77" spans="2:26" ht="16.5">
      <c r="B77" s="183"/>
      <c r="C77" s="344" t="str">
        <f>'Monthly Spending Plan Summary'!$O32</f>
        <v>Tags/license</v>
      </c>
      <c r="D77" s="20"/>
      <c r="E77" s="20"/>
      <c r="F77" s="20"/>
      <c r="G77" s="20"/>
      <c r="H77" s="20"/>
      <c r="I77" s="20"/>
      <c r="J77" s="20"/>
      <c r="K77" s="67">
        <f>'Monthly Spending Plan Summary'!W32</f>
        <v>0</v>
      </c>
      <c r="L77" s="53">
        <f>'Monthly Spending Plan Summary'!$X32</f>
        <v>0</v>
      </c>
      <c r="M77" s="214"/>
      <c r="N77" s="50"/>
      <c r="O77" s="214"/>
      <c r="P77" s="50"/>
      <c r="Q77" s="214"/>
      <c r="R77" s="50"/>
      <c r="S77" s="214"/>
      <c r="T77" s="50"/>
      <c r="U77" s="214"/>
      <c r="V77" s="50"/>
      <c r="W77" s="214"/>
      <c r="X77" s="53">
        <f t="shared" si="5"/>
        <v>0</v>
      </c>
      <c r="Y77" s="214"/>
      <c r="Z77" s="79">
        <f t="shared" si="6"/>
        <v>0</v>
      </c>
    </row>
    <row r="78" spans="2:26" ht="16.5">
      <c r="B78" s="183"/>
      <c r="C78" s="344" t="str">
        <f>'Monthly Spending Plan Summary'!$O33</f>
        <v>Other (click here)</v>
      </c>
      <c r="D78" s="20"/>
      <c r="E78" s="20"/>
      <c r="F78" s="20"/>
      <c r="G78" s="20"/>
      <c r="H78" s="20"/>
      <c r="I78" s="20"/>
      <c r="J78" s="20"/>
      <c r="K78" s="67">
        <f>'Monthly Spending Plan Summary'!W33</f>
        <v>0</v>
      </c>
      <c r="L78" s="53">
        <f>'Monthly Spending Plan Summary'!$X33</f>
        <v>0</v>
      </c>
      <c r="M78" s="214"/>
      <c r="N78" s="50"/>
      <c r="O78" s="214"/>
      <c r="P78" s="50"/>
      <c r="Q78" s="214"/>
      <c r="R78" s="50"/>
      <c r="S78" s="214"/>
      <c r="T78" s="50"/>
      <c r="U78" s="214"/>
      <c r="V78" s="50"/>
      <c r="W78" s="214"/>
      <c r="X78" s="53">
        <f t="shared" si="5"/>
        <v>0</v>
      </c>
      <c r="Y78" s="214"/>
      <c r="Z78" s="79">
        <f t="shared" si="6"/>
        <v>0</v>
      </c>
    </row>
    <row r="79" spans="2:26" ht="16.5">
      <c r="B79" s="167"/>
      <c r="C79" s="344" t="str">
        <f>'Monthly Spending Plan Summary'!$O34</f>
        <v>Other (click here)</v>
      </c>
      <c r="D79" s="276"/>
      <c r="E79" s="276"/>
      <c r="F79" s="276"/>
      <c r="G79" s="276"/>
      <c r="H79" s="276"/>
      <c r="I79" s="276"/>
      <c r="J79" s="20"/>
      <c r="K79" s="67">
        <f>'Monthly Spending Plan Summary'!W34</f>
        <v>0</v>
      </c>
      <c r="L79" s="222">
        <f>'Monthly Spending Plan Summary'!$X34</f>
        <v>0</v>
      </c>
      <c r="M79" s="214"/>
      <c r="N79" s="51"/>
      <c r="O79" s="214"/>
      <c r="P79" s="51"/>
      <c r="Q79" s="214"/>
      <c r="R79" s="51"/>
      <c r="S79" s="214"/>
      <c r="T79" s="51"/>
      <c r="U79" s="214"/>
      <c r="V79" s="51"/>
      <c r="W79" s="214"/>
      <c r="X79" s="222">
        <f t="shared" si="5"/>
        <v>0</v>
      </c>
      <c r="Y79" s="214"/>
      <c r="Z79" s="223">
        <f t="shared" si="6"/>
        <v>0</v>
      </c>
    </row>
    <row r="80" spans="2:26" s="216" customFormat="1" ht="14.25">
      <c r="B80" s="349"/>
      <c r="C80" s="338" t="str">
        <f>'Monthly Spending Plan Summary'!$O35</f>
        <v>  Subtotal</v>
      </c>
      <c r="D80" s="74"/>
      <c r="E80" s="74"/>
      <c r="F80" s="74"/>
      <c r="G80" s="74"/>
      <c r="H80" s="74"/>
      <c r="I80" s="74"/>
      <c r="J80" s="74"/>
      <c r="K80" s="104"/>
      <c r="L80" s="46">
        <f>'Monthly Spending Plan Summary'!$X35</f>
        <v>0</v>
      </c>
      <c r="M80" s="215"/>
      <c r="N80" s="46">
        <f>SUM(N68:N79)</f>
        <v>0</v>
      </c>
      <c r="O80" s="215"/>
      <c r="P80" s="46">
        <f>SUM(P68:P79)</f>
        <v>0</v>
      </c>
      <c r="Q80" s="215"/>
      <c r="R80" s="46">
        <f>SUM(R68:R79)</f>
        <v>0</v>
      </c>
      <c r="S80" s="215"/>
      <c r="T80" s="46">
        <f>SUM(T68:T79)</f>
        <v>0</v>
      </c>
      <c r="U80" s="215"/>
      <c r="V80" s="46">
        <f>SUM(V68:V79)</f>
        <v>0</v>
      </c>
      <c r="W80" s="215"/>
      <c r="X80" s="46">
        <f t="shared" si="5"/>
        <v>0</v>
      </c>
      <c r="Y80" s="215"/>
      <c r="Z80" s="73">
        <f t="shared" si="6"/>
        <v>0</v>
      </c>
    </row>
    <row r="81" spans="3:26" s="4" customFormat="1" ht="7.5" customHeight="1">
      <c r="C81" s="88"/>
      <c r="D81" s="10"/>
      <c r="E81" s="10"/>
      <c r="F81" s="10"/>
      <c r="G81" s="10"/>
      <c r="H81" s="10"/>
      <c r="I81" s="10"/>
      <c r="J81" s="10"/>
      <c r="K81" s="67"/>
      <c r="L81" s="54"/>
      <c r="M81" s="214"/>
      <c r="N81" s="54"/>
      <c r="O81" s="214"/>
      <c r="P81" s="54"/>
      <c r="Q81" s="214"/>
      <c r="R81" s="54"/>
      <c r="S81" s="214"/>
      <c r="T81" s="54"/>
      <c r="U81" s="214"/>
      <c r="V81" s="54"/>
      <c r="W81" s="214"/>
      <c r="X81" s="54"/>
      <c r="Y81" s="214"/>
      <c r="Z81" s="54"/>
    </row>
    <row r="82" spans="2:26" s="221" customFormat="1" ht="30.75" customHeight="1">
      <c r="B82" s="347"/>
      <c r="C82" s="83" t="str">
        <f>'Monthly Spending Plan Summary'!$O37</f>
        <v>Weekly Disposable Expenses</v>
      </c>
      <c r="D82" s="83"/>
      <c r="E82" s="83"/>
      <c r="F82" s="83"/>
      <c r="G82" s="83"/>
      <c r="H82" s="83"/>
      <c r="I82" s="83"/>
      <c r="J82" s="83"/>
      <c r="K82" s="85">
        <f>'Monthly Spending Plan Summary'!W37</f>
        <v>0</v>
      </c>
      <c r="L82" s="264" t="s">
        <v>14</v>
      </c>
      <c r="M82" s="264"/>
      <c r="N82" s="264" t="s">
        <v>15</v>
      </c>
      <c r="O82" s="264"/>
      <c r="P82" s="264" t="s">
        <v>16</v>
      </c>
      <c r="Q82" s="264"/>
      <c r="R82" s="264" t="s">
        <v>17</v>
      </c>
      <c r="S82" s="264"/>
      <c r="T82" s="264" t="s">
        <v>18</v>
      </c>
      <c r="U82" s="264"/>
      <c r="V82" s="264" t="s">
        <v>19</v>
      </c>
      <c r="W82" s="265"/>
      <c r="X82" s="266" t="s">
        <v>128</v>
      </c>
      <c r="Y82" s="211"/>
      <c r="Z82" s="212" t="s">
        <v>129</v>
      </c>
    </row>
    <row r="83" spans="2:26" ht="16.5">
      <c r="B83" s="321"/>
      <c r="C83" s="344" t="str">
        <f>'Monthly Spending Plan Summary'!$O38</f>
        <v>Groceries</v>
      </c>
      <c r="D83" s="20"/>
      <c r="E83" s="22"/>
      <c r="F83" s="20"/>
      <c r="G83" s="70" t="str">
        <f>'Monthly Spending Plan Summary'!$S38</f>
        <v>$</v>
      </c>
      <c r="H83" s="429">
        <f>SUM('Monthly Spending Plan Summary'!$T38:$U38)</f>
        <v>0</v>
      </c>
      <c r="I83" s="429"/>
      <c r="J83" s="71" t="str">
        <f>'Monthly Spending Plan Summary'!$V38</f>
        <v>/wk</v>
      </c>
      <c r="K83" s="65"/>
      <c r="L83" s="55">
        <f>'Monthly Spending Plan Summary'!$X38</f>
        <v>0</v>
      </c>
      <c r="M83" s="214"/>
      <c r="N83" s="47"/>
      <c r="O83" s="214"/>
      <c r="P83" s="47"/>
      <c r="Q83" s="214"/>
      <c r="R83" s="47"/>
      <c r="S83" s="214"/>
      <c r="T83" s="47"/>
      <c r="U83" s="214"/>
      <c r="V83" s="47"/>
      <c r="W83" s="214"/>
      <c r="X83" s="55">
        <f t="shared" si="5"/>
        <v>0</v>
      </c>
      <c r="Y83" s="214"/>
      <c r="Z83" s="80">
        <f aca="true" t="shared" si="7" ref="Z83:Z90">L83-X83</f>
        <v>0</v>
      </c>
    </row>
    <row r="84" spans="2:26" ht="16.5">
      <c r="B84" s="183"/>
      <c r="C84" s="344" t="str">
        <f>'Monthly Spending Plan Summary'!$O39</f>
        <v>Household items</v>
      </c>
      <c r="D84" s="20"/>
      <c r="E84" s="22"/>
      <c r="F84" s="20"/>
      <c r="G84" s="70"/>
      <c r="H84" s="430">
        <f>SUM('Monthly Spending Plan Summary'!$T39:$U39)</f>
        <v>0</v>
      </c>
      <c r="I84" s="430"/>
      <c r="J84" s="71" t="str">
        <f>'Monthly Spending Plan Summary'!$V39</f>
        <v>/wk</v>
      </c>
      <c r="K84" s="65">
        <f>'Monthly Spending Plan Summary'!W39</f>
        <v>0</v>
      </c>
      <c r="L84" s="56">
        <f>'Monthly Spending Plan Summary'!$X39</f>
        <v>0</v>
      </c>
      <c r="M84" s="214"/>
      <c r="N84" s="207"/>
      <c r="O84" s="214"/>
      <c r="P84" s="207"/>
      <c r="Q84" s="214"/>
      <c r="R84" s="207"/>
      <c r="S84" s="214"/>
      <c r="T84" s="207"/>
      <c r="U84" s="214"/>
      <c r="V84" s="207"/>
      <c r="W84" s="214"/>
      <c r="X84" s="56">
        <f t="shared" si="5"/>
        <v>0</v>
      </c>
      <c r="Y84" s="214"/>
      <c r="Z84" s="81">
        <f t="shared" si="7"/>
        <v>0</v>
      </c>
    </row>
    <row r="85" spans="2:26" ht="16.5">
      <c r="B85" s="183"/>
      <c r="C85" s="344" t="str">
        <f>'Monthly Spending Plan Summary'!$O40</f>
        <v>Meals out</v>
      </c>
      <c r="D85" s="20"/>
      <c r="E85" s="22"/>
      <c r="F85" s="20"/>
      <c r="G85" s="70"/>
      <c r="H85" s="430">
        <f>SUM('Monthly Spending Plan Summary'!$T40:$U40)</f>
        <v>0</v>
      </c>
      <c r="I85" s="430"/>
      <c r="J85" s="71" t="str">
        <f>'Monthly Spending Plan Summary'!$V40</f>
        <v>/wk</v>
      </c>
      <c r="K85" s="65">
        <f>'Monthly Spending Plan Summary'!W40</f>
        <v>0</v>
      </c>
      <c r="L85" s="56">
        <f>'Monthly Spending Plan Summary'!$X40</f>
        <v>0</v>
      </c>
      <c r="M85" s="214"/>
      <c r="N85" s="207"/>
      <c r="O85" s="214"/>
      <c r="P85" s="207"/>
      <c r="Q85" s="214"/>
      <c r="R85" s="207"/>
      <c r="S85" s="214"/>
      <c r="T85" s="207"/>
      <c r="U85" s="214"/>
      <c r="V85" s="207"/>
      <c r="W85" s="214"/>
      <c r="X85" s="56">
        <f t="shared" si="5"/>
        <v>0</v>
      </c>
      <c r="Y85" s="214"/>
      <c r="Z85" s="81">
        <f t="shared" si="7"/>
        <v>0</v>
      </c>
    </row>
    <row r="86" spans="2:26" ht="16.5">
      <c r="B86" s="183"/>
      <c r="C86" s="344" t="str">
        <f>'Monthly Spending Plan Summary'!$O41</f>
        <v>Entertainment</v>
      </c>
      <c r="D86" s="20"/>
      <c r="E86" s="22"/>
      <c r="F86" s="20"/>
      <c r="G86" s="70"/>
      <c r="H86" s="430">
        <f>SUM('Monthly Spending Plan Summary'!$T41:$U41)</f>
        <v>0</v>
      </c>
      <c r="I86" s="430"/>
      <c r="J86" s="71" t="str">
        <f>'Monthly Spending Plan Summary'!$V41</f>
        <v>/wk</v>
      </c>
      <c r="K86" s="65">
        <f>'Monthly Spending Plan Summary'!W41</f>
        <v>0</v>
      </c>
      <c r="L86" s="56">
        <f>'Monthly Spending Plan Summary'!$X41</f>
        <v>0</v>
      </c>
      <c r="M86" s="214"/>
      <c r="N86" s="207"/>
      <c r="O86" s="214"/>
      <c r="P86" s="207"/>
      <c r="Q86" s="214"/>
      <c r="R86" s="207"/>
      <c r="S86" s="214"/>
      <c r="T86" s="207"/>
      <c r="U86" s="214"/>
      <c r="V86" s="207"/>
      <c r="W86" s="214"/>
      <c r="X86" s="56">
        <f t="shared" si="5"/>
        <v>0</v>
      </c>
      <c r="Y86" s="214"/>
      <c r="Z86" s="81">
        <f t="shared" si="7"/>
        <v>0</v>
      </c>
    </row>
    <row r="87" spans="2:26" ht="16.5">
      <c r="B87" s="183"/>
      <c r="C87" s="344" t="str">
        <f>'Monthly Spending Plan Summary'!$O42</f>
        <v>Children's entertainment</v>
      </c>
      <c r="D87" s="20"/>
      <c r="E87" s="22"/>
      <c r="F87" s="20"/>
      <c r="G87" s="70"/>
      <c r="H87" s="430">
        <f>SUM('Monthly Spending Plan Summary'!$T42:$U42)</f>
        <v>0</v>
      </c>
      <c r="I87" s="430"/>
      <c r="J87" s="71" t="str">
        <f>'Monthly Spending Plan Summary'!$V42</f>
        <v>/wk</v>
      </c>
      <c r="K87" s="67">
        <f>'Monthly Spending Plan Summary'!W42</f>
        <v>0</v>
      </c>
      <c r="L87" s="56">
        <f>'Monthly Spending Plan Summary'!$X42</f>
        <v>0</v>
      </c>
      <c r="M87" s="214"/>
      <c r="N87" s="207"/>
      <c r="O87" s="214"/>
      <c r="P87" s="207"/>
      <c r="Q87" s="214"/>
      <c r="R87" s="207"/>
      <c r="S87" s="214"/>
      <c r="T87" s="207"/>
      <c r="U87" s="214"/>
      <c r="V87" s="207"/>
      <c r="W87" s="214"/>
      <c r="X87" s="56">
        <f t="shared" si="5"/>
        <v>0</v>
      </c>
      <c r="Y87" s="214"/>
      <c r="Z87" s="81">
        <f t="shared" si="7"/>
        <v>0</v>
      </c>
    </row>
    <row r="88" spans="2:26" ht="16.5">
      <c r="B88" s="183"/>
      <c r="C88" s="344" t="str">
        <f>'Monthly Spending Plan Summary'!$O43</f>
        <v>Other (click here)</v>
      </c>
      <c r="D88" s="20"/>
      <c r="E88" s="22"/>
      <c r="F88" s="20"/>
      <c r="G88" s="70"/>
      <c r="H88" s="430">
        <f>SUM('Monthly Spending Plan Summary'!$T43:$U43)</f>
        <v>0</v>
      </c>
      <c r="I88" s="430"/>
      <c r="J88" s="71" t="str">
        <f>'Monthly Spending Plan Summary'!$V43</f>
        <v>/wk</v>
      </c>
      <c r="K88" s="65">
        <f>'Monthly Spending Plan Summary'!W43</f>
        <v>0</v>
      </c>
      <c r="L88" s="56">
        <f>'Monthly Spending Plan Summary'!$X43</f>
        <v>0</v>
      </c>
      <c r="M88" s="214"/>
      <c r="N88" s="207"/>
      <c r="O88" s="214"/>
      <c r="P88" s="207"/>
      <c r="Q88" s="214"/>
      <c r="R88" s="207"/>
      <c r="S88" s="214"/>
      <c r="T88" s="207"/>
      <c r="U88" s="214"/>
      <c r="V88" s="207"/>
      <c r="W88" s="214"/>
      <c r="X88" s="56">
        <f t="shared" si="5"/>
        <v>0</v>
      </c>
      <c r="Y88" s="214"/>
      <c r="Z88" s="81">
        <f t="shared" si="7"/>
        <v>0</v>
      </c>
    </row>
    <row r="89" spans="2:26" ht="16.5">
      <c r="B89" s="167"/>
      <c r="C89" s="344" t="str">
        <f>'Monthly Spending Plan Summary'!$O44</f>
        <v>Other (click here)</v>
      </c>
      <c r="D89" s="276"/>
      <c r="E89" s="276"/>
      <c r="F89" s="276"/>
      <c r="G89" s="70"/>
      <c r="H89" s="431">
        <f>SUM('Monthly Spending Plan Summary'!$T44:$U44)</f>
        <v>0</v>
      </c>
      <c r="I89" s="431"/>
      <c r="J89" s="71" t="str">
        <f>'Monthly Spending Plan Summary'!$V44</f>
        <v>/wk</v>
      </c>
      <c r="K89" s="65">
        <f>'Monthly Spending Plan Summary'!W44</f>
        <v>0</v>
      </c>
      <c r="L89" s="57">
        <f>'Monthly Spending Plan Summary'!$X44</f>
        <v>0</v>
      </c>
      <c r="M89" s="214"/>
      <c r="N89" s="208"/>
      <c r="O89" s="214"/>
      <c r="P89" s="208"/>
      <c r="Q89" s="214"/>
      <c r="R89" s="208"/>
      <c r="S89" s="214"/>
      <c r="T89" s="208"/>
      <c r="U89" s="214"/>
      <c r="V89" s="208"/>
      <c r="W89" s="214"/>
      <c r="X89" s="57">
        <f t="shared" si="5"/>
        <v>0</v>
      </c>
      <c r="Y89" s="214"/>
      <c r="Z89" s="82">
        <f t="shared" si="7"/>
        <v>0</v>
      </c>
    </row>
    <row r="90" spans="2:26" s="216" customFormat="1" ht="14.25">
      <c r="B90" s="349"/>
      <c r="C90" s="338" t="str">
        <f>'Monthly Spending Plan Summary'!$O45</f>
        <v>  Total Weekly Cash</v>
      </c>
      <c r="D90" s="74"/>
      <c r="E90" s="74"/>
      <c r="F90" s="74"/>
      <c r="G90" s="74"/>
      <c r="H90" s="428">
        <f>SUM('Monthly Spending Plan Summary'!$T45:$U45)</f>
        <v>0</v>
      </c>
      <c r="I90" s="428"/>
      <c r="J90" s="74"/>
      <c r="K90" s="104"/>
      <c r="L90" s="46">
        <f>'Monthly Spending Plan Summary'!$X45</f>
        <v>0</v>
      </c>
      <c r="M90" s="215"/>
      <c r="N90" s="46">
        <f>SUM(N83:N89)</f>
        <v>0</v>
      </c>
      <c r="O90" s="215"/>
      <c r="P90" s="46">
        <f>SUM(P83:P89)</f>
        <v>0</v>
      </c>
      <c r="Q90" s="215"/>
      <c r="R90" s="46">
        <f>SUM(R83:R89)</f>
        <v>0</v>
      </c>
      <c r="S90" s="215"/>
      <c r="T90" s="46">
        <f>SUM(T83:T89)</f>
        <v>0</v>
      </c>
      <c r="U90" s="215"/>
      <c r="V90" s="46">
        <f>SUM(V83:V89)</f>
        <v>0</v>
      </c>
      <c r="W90" s="215"/>
      <c r="X90" s="46">
        <f t="shared" si="5"/>
        <v>0</v>
      </c>
      <c r="Y90" s="215"/>
      <c r="Z90" s="73">
        <f t="shared" si="7"/>
        <v>0</v>
      </c>
    </row>
    <row r="91" spans="3:26" ht="7.5" customHeight="1">
      <c r="C91" s="217"/>
      <c r="D91" s="216"/>
      <c r="E91" s="216"/>
      <c r="F91" s="216"/>
      <c r="G91" s="216"/>
      <c r="H91" s="216"/>
      <c r="I91" s="216"/>
      <c r="J91" s="216"/>
      <c r="K91" s="218"/>
      <c r="L91" s="219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20"/>
      <c r="Z91" s="214"/>
    </row>
    <row r="92" spans="2:26" s="221" customFormat="1" ht="30.75" customHeight="1">
      <c r="B92" s="347"/>
      <c r="C92" s="83" t="s">
        <v>28</v>
      </c>
      <c r="D92" s="83"/>
      <c r="E92" s="83"/>
      <c r="F92" s="83"/>
      <c r="G92" s="83"/>
      <c r="H92" s="83"/>
      <c r="I92" s="83"/>
      <c r="J92" s="83"/>
      <c r="K92" s="84"/>
      <c r="L92" s="264" t="s">
        <v>14</v>
      </c>
      <c r="M92" s="264"/>
      <c r="N92" s="264" t="s">
        <v>15</v>
      </c>
      <c r="O92" s="264"/>
      <c r="P92" s="264" t="s">
        <v>16</v>
      </c>
      <c r="Q92" s="264"/>
      <c r="R92" s="264" t="s">
        <v>17</v>
      </c>
      <c r="S92" s="264"/>
      <c r="T92" s="264" t="s">
        <v>18</v>
      </c>
      <c r="U92" s="264"/>
      <c r="V92" s="264" t="s">
        <v>19</v>
      </c>
      <c r="W92" s="265"/>
      <c r="X92" s="266" t="s">
        <v>128</v>
      </c>
      <c r="Y92" s="211"/>
      <c r="Z92" s="212" t="s">
        <v>129</v>
      </c>
    </row>
    <row r="93" spans="2:26" ht="16.5">
      <c r="B93" s="321"/>
      <c r="C93" s="343">
        <f>'Debt Worksheet '!$C5</f>
        <v>0</v>
      </c>
      <c r="D93" s="98"/>
      <c r="E93" s="98"/>
      <c r="F93" s="98"/>
      <c r="G93" s="98"/>
      <c r="H93" s="97"/>
      <c r="I93" s="97"/>
      <c r="J93" s="97"/>
      <c r="K93" s="117"/>
      <c r="L93" s="226">
        <f>'Debt Worksheet '!$K5</f>
        <v>0</v>
      </c>
      <c r="M93" s="214"/>
      <c r="N93" s="58"/>
      <c r="O93" s="214"/>
      <c r="P93" s="58"/>
      <c r="Q93" s="214"/>
      <c r="R93" s="58"/>
      <c r="S93" s="214"/>
      <c r="T93" s="58"/>
      <c r="U93" s="214"/>
      <c r="V93" s="58"/>
      <c r="W93" s="214"/>
      <c r="X93" s="227">
        <f aca="true" t="shared" si="8" ref="X93:X118">SUM(N93:V93)</f>
        <v>0</v>
      </c>
      <c r="Y93" s="214"/>
      <c r="Z93" s="228">
        <f aca="true" t="shared" si="9" ref="Z93:Z118">L93-X93</f>
        <v>0</v>
      </c>
    </row>
    <row r="94" spans="2:26" ht="16.5">
      <c r="B94" s="183"/>
      <c r="C94" s="343">
        <f>'Debt Worksheet '!$C6</f>
        <v>0</v>
      </c>
      <c r="D94" s="98"/>
      <c r="E94" s="98"/>
      <c r="F94" s="98"/>
      <c r="G94" s="98"/>
      <c r="H94" s="97"/>
      <c r="I94" s="97"/>
      <c r="J94" s="97"/>
      <c r="K94" s="117"/>
      <c r="L94" s="56">
        <f>'Debt Worksheet '!$K6</f>
        <v>0</v>
      </c>
      <c r="M94" s="214"/>
      <c r="N94" s="59"/>
      <c r="O94" s="214"/>
      <c r="P94" s="59"/>
      <c r="Q94" s="214"/>
      <c r="R94" s="59"/>
      <c r="S94" s="214"/>
      <c r="T94" s="59"/>
      <c r="U94" s="214"/>
      <c r="V94" s="59"/>
      <c r="W94" s="214"/>
      <c r="X94" s="229">
        <f t="shared" si="8"/>
        <v>0</v>
      </c>
      <c r="Y94" s="214"/>
      <c r="Z94" s="230">
        <f t="shared" si="9"/>
        <v>0</v>
      </c>
    </row>
    <row r="95" spans="2:26" ht="16.5">
      <c r="B95" s="183"/>
      <c r="C95" s="343">
        <f>'Debt Worksheet '!$C7</f>
        <v>0</v>
      </c>
      <c r="D95" s="98"/>
      <c r="E95" s="98"/>
      <c r="F95" s="98"/>
      <c r="G95" s="98"/>
      <c r="H95" s="97"/>
      <c r="I95" s="97"/>
      <c r="J95" s="97"/>
      <c r="K95" s="117"/>
      <c r="L95" s="56">
        <f>'Debt Worksheet '!$K7</f>
        <v>0</v>
      </c>
      <c r="M95" s="214"/>
      <c r="N95" s="59"/>
      <c r="O95" s="214"/>
      <c r="P95" s="59"/>
      <c r="Q95" s="214"/>
      <c r="R95" s="59"/>
      <c r="S95" s="214"/>
      <c r="T95" s="59"/>
      <c r="U95" s="214"/>
      <c r="V95" s="59"/>
      <c r="W95" s="214"/>
      <c r="X95" s="229">
        <f t="shared" si="8"/>
        <v>0</v>
      </c>
      <c r="Y95" s="214"/>
      <c r="Z95" s="230">
        <f t="shared" si="9"/>
        <v>0</v>
      </c>
    </row>
    <row r="96" spans="2:26" ht="16.5">
      <c r="B96" s="183"/>
      <c r="C96" s="343">
        <f>'Debt Worksheet '!$C8</f>
        <v>0</v>
      </c>
      <c r="D96" s="98"/>
      <c r="E96" s="98"/>
      <c r="F96" s="98"/>
      <c r="G96" s="98"/>
      <c r="H96" s="97"/>
      <c r="I96" s="97"/>
      <c r="J96" s="97"/>
      <c r="K96" s="117"/>
      <c r="L96" s="56">
        <f>'Debt Worksheet '!$K8</f>
        <v>0</v>
      </c>
      <c r="M96" s="214"/>
      <c r="N96" s="59"/>
      <c r="O96" s="214"/>
      <c r="P96" s="59"/>
      <c r="Q96" s="214"/>
      <c r="R96" s="59"/>
      <c r="S96" s="214"/>
      <c r="T96" s="59"/>
      <c r="U96" s="214"/>
      <c r="V96" s="59"/>
      <c r="W96" s="214"/>
      <c r="X96" s="229">
        <f t="shared" si="8"/>
        <v>0</v>
      </c>
      <c r="Y96" s="214"/>
      <c r="Z96" s="230">
        <f t="shared" si="9"/>
        <v>0</v>
      </c>
    </row>
    <row r="97" spans="2:26" ht="16.5">
      <c r="B97" s="183"/>
      <c r="C97" s="343">
        <f>'Debt Worksheet '!$C9</f>
        <v>0</v>
      </c>
      <c r="D97" s="98"/>
      <c r="E97" s="98"/>
      <c r="F97" s="98"/>
      <c r="G97" s="98"/>
      <c r="H97" s="97"/>
      <c r="I97" s="97"/>
      <c r="J97" s="97"/>
      <c r="K97" s="117"/>
      <c r="L97" s="56">
        <f>'Debt Worksheet '!$K9</f>
        <v>0</v>
      </c>
      <c r="M97" s="214"/>
      <c r="N97" s="59"/>
      <c r="O97" s="214"/>
      <c r="P97" s="59"/>
      <c r="Q97" s="214"/>
      <c r="R97" s="59"/>
      <c r="S97" s="214"/>
      <c r="T97" s="59"/>
      <c r="U97" s="214"/>
      <c r="V97" s="59"/>
      <c r="W97" s="214"/>
      <c r="X97" s="229">
        <f t="shared" si="8"/>
        <v>0</v>
      </c>
      <c r="Y97" s="214"/>
      <c r="Z97" s="230">
        <f t="shared" si="9"/>
        <v>0</v>
      </c>
    </row>
    <row r="98" spans="2:26" ht="16.5">
      <c r="B98" s="183"/>
      <c r="C98" s="343">
        <f>'Debt Worksheet '!$C10</f>
        <v>0</v>
      </c>
      <c r="D98" s="98"/>
      <c r="E98" s="98"/>
      <c r="F98" s="98"/>
      <c r="G98" s="98"/>
      <c r="H98" s="97"/>
      <c r="I98" s="97"/>
      <c r="J98" s="97"/>
      <c r="K98" s="117"/>
      <c r="L98" s="56">
        <f>'Debt Worksheet '!$K10</f>
        <v>0</v>
      </c>
      <c r="M98" s="214"/>
      <c r="N98" s="59"/>
      <c r="O98" s="214"/>
      <c r="P98" s="59"/>
      <c r="Q98" s="214"/>
      <c r="R98" s="59"/>
      <c r="S98" s="214"/>
      <c r="T98" s="59"/>
      <c r="U98" s="214"/>
      <c r="V98" s="59"/>
      <c r="W98" s="214"/>
      <c r="X98" s="229">
        <f t="shared" si="8"/>
        <v>0</v>
      </c>
      <c r="Y98" s="214"/>
      <c r="Z98" s="230">
        <f t="shared" si="9"/>
        <v>0</v>
      </c>
    </row>
    <row r="99" spans="2:26" ht="16.5">
      <c r="B99" s="183"/>
      <c r="C99" s="343">
        <f>'Debt Worksheet '!$C11</f>
        <v>0</v>
      </c>
      <c r="D99" s="98"/>
      <c r="E99" s="98"/>
      <c r="F99" s="98"/>
      <c r="G99" s="98"/>
      <c r="H99" s="97"/>
      <c r="I99" s="97"/>
      <c r="J99" s="97"/>
      <c r="K99" s="117"/>
      <c r="L99" s="56">
        <f>'Debt Worksheet '!$K11</f>
        <v>0</v>
      </c>
      <c r="M99" s="214"/>
      <c r="N99" s="59"/>
      <c r="O99" s="214"/>
      <c r="P99" s="59"/>
      <c r="Q99" s="214"/>
      <c r="R99" s="59"/>
      <c r="S99" s="214"/>
      <c r="T99" s="59"/>
      <c r="U99" s="214"/>
      <c r="V99" s="59"/>
      <c r="W99" s="214"/>
      <c r="X99" s="229">
        <f t="shared" si="8"/>
        <v>0</v>
      </c>
      <c r="Y99" s="214"/>
      <c r="Z99" s="230">
        <f t="shared" si="9"/>
        <v>0</v>
      </c>
    </row>
    <row r="100" spans="2:26" ht="16.5">
      <c r="B100" s="183"/>
      <c r="C100" s="343">
        <f>'Debt Worksheet '!$C12</f>
        <v>0</v>
      </c>
      <c r="D100" s="98"/>
      <c r="E100" s="98"/>
      <c r="F100" s="98"/>
      <c r="G100" s="98"/>
      <c r="H100" s="97"/>
      <c r="I100" s="97"/>
      <c r="J100" s="97"/>
      <c r="K100" s="117"/>
      <c r="L100" s="56">
        <f>'Debt Worksheet '!$K12</f>
        <v>0</v>
      </c>
      <c r="M100" s="214"/>
      <c r="N100" s="59"/>
      <c r="O100" s="214"/>
      <c r="P100" s="59"/>
      <c r="Q100" s="214"/>
      <c r="R100" s="59"/>
      <c r="S100" s="214"/>
      <c r="T100" s="59"/>
      <c r="U100" s="214"/>
      <c r="V100" s="59"/>
      <c r="W100" s="214"/>
      <c r="X100" s="229">
        <f t="shared" si="8"/>
        <v>0</v>
      </c>
      <c r="Y100" s="214"/>
      <c r="Z100" s="230">
        <f t="shared" si="9"/>
        <v>0</v>
      </c>
    </row>
    <row r="101" spans="2:26" ht="16.5">
      <c r="B101" s="183"/>
      <c r="C101" s="343">
        <f>'Debt Worksheet '!$C13</f>
        <v>0</v>
      </c>
      <c r="D101" s="98"/>
      <c r="E101" s="98"/>
      <c r="F101" s="98"/>
      <c r="G101" s="98"/>
      <c r="H101" s="97"/>
      <c r="I101" s="97"/>
      <c r="J101" s="97"/>
      <c r="K101" s="117"/>
      <c r="L101" s="56">
        <f>'Debt Worksheet '!$K13</f>
        <v>0</v>
      </c>
      <c r="M101" s="214"/>
      <c r="N101" s="59"/>
      <c r="O101" s="214"/>
      <c r="P101" s="59"/>
      <c r="Q101" s="214"/>
      <c r="R101" s="59"/>
      <c r="S101" s="214"/>
      <c r="T101" s="59"/>
      <c r="U101" s="214"/>
      <c r="V101" s="59"/>
      <c r="W101" s="214"/>
      <c r="X101" s="229">
        <f t="shared" si="8"/>
        <v>0</v>
      </c>
      <c r="Y101" s="214"/>
      <c r="Z101" s="230">
        <f t="shared" si="9"/>
        <v>0</v>
      </c>
    </row>
    <row r="102" spans="2:26" ht="16.5">
      <c r="B102" s="183"/>
      <c r="C102" s="343">
        <f>'Debt Worksheet '!$C14</f>
        <v>0</v>
      </c>
      <c r="D102" s="98"/>
      <c r="E102" s="98"/>
      <c r="F102" s="98"/>
      <c r="G102" s="98"/>
      <c r="H102" s="97"/>
      <c r="I102" s="97"/>
      <c r="J102" s="97"/>
      <c r="K102" s="117"/>
      <c r="L102" s="56">
        <f>'Debt Worksheet '!$K14</f>
        <v>0</v>
      </c>
      <c r="M102" s="214"/>
      <c r="N102" s="59"/>
      <c r="O102" s="214"/>
      <c r="P102" s="59"/>
      <c r="Q102" s="214"/>
      <c r="R102" s="59"/>
      <c r="S102" s="214"/>
      <c r="T102" s="59"/>
      <c r="U102" s="214"/>
      <c r="V102" s="59"/>
      <c r="W102" s="214"/>
      <c r="X102" s="229">
        <f t="shared" si="8"/>
        <v>0</v>
      </c>
      <c r="Y102" s="214"/>
      <c r="Z102" s="230">
        <f t="shared" si="9"/>
        <v>0</v>
      </c>
    </row>
    <row r="103" spans="2:26" ht="16.5">
      <c r="B103" s="183"/>
      <c r="C103" s="343">
        <f>'Debt Worksheet '!$C15</f>
        <v>0</v>
      </c>
      <c r="D103" s="98"/>
      <c r="E103" s="98"/>
      <c r="F103" s="98"/>
      <c r="G103" s="98"/>
      <c r="H103" s="97"/>
      <c r="I103" s="97"/>
      <c r="J103" s="97"/>
      <c r="K103" s="117"/>
      <c r="L103" s="56">
        <f>'Debt Worksheet '!$K15</f>
        <v>0</v>
      </c>
      <c r="M103" s="214"/>
      <c r="N103" s="59"/>
      <c r="O103" s="214"/>
      <c r="P103" s="59"/>
      <c r="Q103" s="214"/>
      <c r="R103" s="59"/>
      <c r="S103" s="214"/>
      <c r="T103" s="59"/>
      <c r="U103" s="214"/>
      <c r="V103" s="59"/>
      <c r="W103" s="214"/>
      <c r="X103" s="229">
        <f t="shared" si="8"/>
        <v>0</v>
      </c>
      <c r="Y103" s="214"/>
      <c r="Z103" s="230">
        <f t="shared" si="9"/>
        <v>0</v>
      </c>
    </row>
    <row r="104" spans="2:26" ht="16.5">
      <c r="B104" s="183"/>
      <c r="C104" s="343">
        <f>'Debt Worksheet '!$C16</f>
        <v>0</v>
      </c>
      <c r="D104" s="98"/>
      <c r="E104" s="98"/>
      <c r="F104" s="98"/>
      <c r="G104" s="98"/>
      <c r="H104" s="97"/>
      <c r="I104" s="97"/>
      <c r="J104" s="97"/>
      <c r="K104" s="117"/>
      <c r="L104" s="56">
        <f>'Debt Worksheet '!$K16</f>
        <v>0</v>
      </c>
      <c r="M104" s="214"/>
      <c r="N104" s="59"/>
      <c r="O104" s="214"/>
      <c r="P104" s="59"/>
      <c r="Q104" s="214"/>
      <c r="R104" s="59"/>
      <c r="S104" s="214"/>
      <c r="T104" s="59"/>
      <c r="U104" s="214"/>
      <c r="V104" s="59"/>
      <c r="W104" s="214"/>
      <c r="X104" s="229">
        <f t="shared" si="8"/>
        <v>0</v>
      </c>
      <c r="Y104" s="214"/>
      <c r="Z104" s="230">
        <f t="shared" si="9"/>
        <v>0</v>
      </c>
    </row>
    <row r="105" spans="2:26" ht="16.5">
      <c r="B105" s="183"/>
      <c r="C105" s="343">
        <f>'Debt Worksheet '!$C17</f>
        <v>0</v>
      </c>
      <c r="D105" s="98"/>
      <c r="E105" s="98"/>
      <c r="F105" s="98"/>
      <c r="G105" s="98"/>
      <c r="H105" s="97"/>
      <c r="I105" s="97"/>
      <c r="J105" s="97"/>
      <c r="K105" s="117"/>
      <c r="L105" s="56">
        <f>'Debt Worksheet '!$K17</f>
        <v>0</v>
      </c>
      <c r="M105" s="214"/>
      <c r="N105" s="59"/>
      <c r="O105" s="214"/>
      <c r="P105" s="59"/>
      <c r="Q105" s="214"/>
      <c r="R105" s="59"/>
      <c r="S105" s="214"/>
      <c r="T105" s="59"/>
      <c r="U105" s="214"/>
      <c r="V105" s="59"/>
      <c r="W105" s="214"/>
      <c r="X105" s="229">
        <f t="shared" si="8"/>
        <v>0</v>
      </c>
      <c r="Y105" s="214"/>
      <c r="Z105" s="230">
        <f t="shared" si="9"/>
        <v>0</v>
      </c>
    </row>
    <row r="106" spans="2:26" ht="16.5">
      <c r="B106" s="183"/>
      <c r="C106" s="343">
        <f>'Debt Worksheet '!$C18</f>
        <v>0</v>
      </c>
      <c r="D106" s="98"/>
      <c r="E106" s="98"/>
      <c r="F106" s="98"/>
      <c r="G106" s="98"/>
      <c r="H106" s="97"/>
      <c r="I106" s="97"/>
      <c r="J106" s="97"/>
      <c r="K106" s="117"/>
      <c r="L106" s="56">
        <f>'Debt Worksheet '!$K18</f>
        <v>0</v>
      </c>
      <c r="M106" s="214"/>
      <c r="N106" s="59"/>
      <c r="O106" s="214"/>
      <c r="P106" s="59"/>
      <c r="Q106" s="214"/>
      <c r="R106" s="59"/>
      <c r="S106" s="214"/>
      <c r="T106" s="59"/>
      <c r="U106" s="214"/>
      <c r="V106" s="59"/>
      <c r="W106" s="214"/>
      <c r="X106" s="229">
        <f t="shared" si="8"/>
        <v>0</v>
      </c>
      <c r="Y106" s="214"/>
      <c r="Z106" s="230">
        <f t="shared" si="9"/>
        <v>0</v>
      </c>
    </row>
    <row r="107" spans="2:26" ht="16.5">
      <c r="B107" s="183"/>
      <c r="C107" s="343">
        <f>'Debt Worksheet '!$C19</f>
        <v>0</v>
      </c>
      <c r="D107" s="98"/>
      <c r="E107" s="98"/>
      <c r="F107" s="98"/>
      <c r="G107" s="98"/>
      <c r="H107" s="97"/>
      <c r="I107" s="97"/>
      <c r="J107" s="97"/>
      <c r="K107" s="117"/>
      <c r="L107" s="56">
        <f>'Debt Worksheet '!$K19</f>
        <v>0</v>
      </c>
      <c r="M107" s="214"/>
      <c r="N107" s="59"/>
      <c r="O107" s="214"/>
      <c r="P107" s="59"/>
      <c r="Q107" s="214"/>
      <c r="R107" s="59"/>
      <c r="S107" s="214"/>
      <c r="T107" s="59"/>
      <c r="U107" s="214"/>
      <c r="V107" s="59"/>
      <c r="W107" s="214"/>
      <c r="X107" s="229">
        <f t="shared" si="8"/>
        <v>0</v>
      </c>
      <c r="Y107" s="214"/>
      <c r="Z107" s="230">
        <f t="shared" si="9"/>
        <v>0</v>
      </c>
    </row>
    <row r="108" spans="2:26" ht="16.5">
      <c r="B108" s="183"/>
      <c r="C108" s="343">
        <f>'Debt Worksheet '!$C20</f>
        <v>0</v>
      </c>
      <c r="D108" s="98"/>
      <c r="E108" s="98"/>
      <c r="F108" s="98"/>
      <c r="G108" s="98"/>
      <c r="H108" s="97"/>
      <c r="I108" s="97"/>
      <c r="J108" s="97"/>
      <c r="K108" s="117"/>
      <c r="L108" s="56">
        <f>'Debt Worksheet '!$K20</f>
        <v>0</v>
      </c>
      <c r="M108" s="214"/>
      <c r="N108" s="59"/>
      <c r="O108" s="214"/>
      <c r="P108" s="59"/>
      <c r="Q108" s="214"/>
      <c r="R108" s="59"/>
      <c r="S108" s="214"/>
      <c r="T108" s="59"/>
      <c r="U108" s="214"/>
      <c r="V108" s="59"/>
      <c r="W108" s="214"/>
      <c r="X108" s="229">
        <f t="shared" si="8"/>
        <v>0</v>
      </c>
      <c r="Y108" s="214"/>
      <c r="Z108" s="230">
        <f t="shared" si="9"/>
        <v>0</v>
      </c>
    </row>
    <row r="109" spans="2:26" ht="16.5">
      <c r="B109" s="183"/>
      <c r="C109" s="343">
        <f>'Debt Worksheet '!$C21</f>
        <v>0</v>
      </c>
      <c r="D109" s="98"/>
      <c r="E109" s="98"/>
      <c r="F109" s="98"/>
      <c r="G109" s="98"/>
      <c r="H109" s="97"/>
      <c r="I109" s="97"/>
      <c r="J109" s="97"/>
      <c r="K109" s="117"/>
      <c r="L109" s="56">
        <f>'Debt Worksheet '!$K21</f>
        <v>0</v>
      </c>
      <c r="M109" s="214"/>
      <c r="N109" s="59"/>
      <c r="O109" s="214"/>
      <c r="P109" s="59"/>
      <c r="Q109" s="214"/>
      <c r="R109" s="59"/>
      <c r="S109" s="214"/>
      <c r="T109" s="59"/>
      <c r="U109" s="214"/>
      <c r="V109" s="59"/>
      <c r="W109" s="214"/>
      <c r="X109" s="229">
        <f t="shared" si="8"/>
        <v>0</v>
      </c>
      <c r="Y109" s="214"/>
      <c r="Z109" s="230">
        <f t="shared" si="9"/>
        <v>0</v>
      </c>
    </row>
    <row r="110" spans="2:26" ht="16.5">
      <c r="B110" s="183"/>
      <c r="C110" s="343">
        <f>'Debt Worksheet '!$C22</f>
        <v>0</v>
      </c>
      <c r="D110" s="98"/>
      <c r="E110" s="98"/>
      <c r="F110" s="98"/>
      <c r="G110" s="98"/>
      <c r="H110" s="97"/>
      <c r="I110" s="97"/>
      <c r="J110" s="97"/>
      <c r="K110" s="117"/>
      <c r="L110" s="56">
        <f>'Debt Worksheet '!$K22</f>
        <v>0</v>
      </c>
      <c r="M110" s="214"/>
      <c r="N110" s="59"/>
      <c r="O110" s="214"/>
      <c r="P110" s="59"/>
      <c r="Q110" s="214"/>
      <c r="R110" s="59"/>
      <c r="S110" s="214"/>
      <c r="T110" s="59"/>
      <c r="U110" s="214"/>
      <c r="V110" s="59"/>
      <c r="W110" s="214"/>
      <c r="X110" s="229">
        <f t="shared" si="8"/>
        <v>0</v>
      </c>
      <c r="Y110" s="214"/>
      <c r="Z110" s="230">
        <f t="shared" si="9"/>
        <v>0</v>
      </c>
    </row>
    <row r="111" spans="2:26" ht="16.5">
      <c r="B111" s="183"/>
      <c r="C111" s="343">
        <f>'Debt Worksheet '!$C23</f>
        <v>0</v>
      </c>
      <c r="D111" s="98"/>
      <c r="E111" s="98"/>
      <c r="F111" s="98"/>
      <c r="G111" s="98"/>
      <c r="H111" s="97"/>
      <c r="I111" s="97"/>
      <c r="J111" s="97"/>
      <c r="K111" s="117"/>
      <c r="L111" s="56">
        <f>'Debt Worksheet '!$K23</f>
        <v>0</v>
      </c>
      <c r="M111" s="214"/>
      <c r="N111" s="59"/>
      <c r="O111" s="214"/>
      <c r="P111" s="59"/>
      <c r="Q111" s="214"/>
      <c r="R111" s="59"/>
      <c r="S111" s="214"/>
      <c r="T111" s="59"/>
      <c r="U111" s="214"/>
      <c r="V111" s="59"/>
      <c r="W111" s="214"/>
      <c r="X111" s="229">
        <f t="shared" si="8"/>
        <v>0</v>
      </c>
      <c r="Y111" s="214"/>
      <c r="Z111" s="230">
        <f t="shared" si="9"/>
        <v>0</v>
      </c>
    </row>
    <row r="112" spans="2:26" ht="16.5">
      <c r="B112" s="183"/>
      <c r="C112" s="343">
        <f>'Debt Worksheet '!$C24</f>
        <v>0</v>
      </c>
      <c r="D112" s="98"/>
      <c r="E112" s="98"/>
      <c r="F112" s="98"/>
      <c r="G112" s="98"/>
      <c r="H112" s="97"/>
      <c r="I112" s="97"/>
      <c r="J112" s="97"/>
      <c r="K112" s="117"/>
      <c r="L112" s="56">
        <f>'Debt Worksheet '!$K24</f>
        <v>0</v>
      </c>
      <c r="M112" s="214"/>
      <c r="N112" s="59"/>
      <c r="O112" s="214"/>
      <c r="P112" s="59"/>
      <c r="Q112" s="214"/>
      <c r="R112" s="59"/>
      <c r="S112" s="214"/>
      <c r="T112" s="59"/>
      <c r="U112" s="214"/>
      <c r="V112" s="59"/>
      <c r="W112" s="214"/>
      <c r="X112" s="229">
        <f t="shared" si="8"/>
        <v>0</v>
      </c>
      <c r="Y112" s="214"/>
      <c r="Z112" s="230">
        <f t="shared" si="9"/>
        <v>0</v>
      </c>
    </row>
    <row r="113" spans="2:26" ht="16.5">
      <c r="B113" s="183"/>
      <c r="C113" s="343">
        <f>'Debt Worksheet '!$C25</f>
        <v>0</v>
      </c>
      <c r="D113" s="98"/>
      <c r="E113" s="98"/>
      <c r="F113" s="98"/>
      <c r="G113" s="98"/>
      <c r="H113" s="97"/>
      <c r="I113" s="97"/>
      <c r="J113" s="97"/>
      <c r="K113" s="117"/>
      <c r="L113" s="56">
        <f>'Debt Worksheet '!$K25</f>
        <v>0</v>
      </c>
      <c r="M113" s="214"/>
      <c r="N113" s="59"/>
      <c r="O113" s="214"/>
      <c r="P113" s="59"/>
      <c r="Q113" s="214"/>
      <c r="R113" s="59"/>
      <c r="S113" s="214"/>
      <c r="T113" s="59"/>
      <c r="U113" s="214"/>
      <c r="V113" s="59"/>
      <c r="W113" s="214"/>
      <c r="X113" s="229">
        <f t="shared" si="8"/>
        <v>0</v>
      </c>
      <c r="Y113" s="214"/>
      <c r="Z113" s="230">
        <f t="shared" si="9"/>
        <v>0</v>
      </c>
    </row>
    <row r="114" spans="2:26" ht="16.5">
      <c r="B114" s="183"/>
      <c r="C114" s="343">
        <f>'Debt Worksheet '!$C26</f>
        <v>0</v>
      </c>
      <c r="D114" s="98"/>
      <c r="E114" s="98"/>
      <c r="F114" s="98"/>
      <c r="G114" s="98"/>
      <c r="H114" s="97"/>
      <c r="I114" s="97"/>
      <c r="J114" s="97"/>
      <c r="K114" s="117"/>
      <c r="L114" s="56">
        <f>'Debt Worksheet '!$K26</f>
        <v>0</v>
      </c>
      <c r="M114" s="214"/>
      <c r="N114" s="59"/>
      <c r="O114" s="214"/>
      <c r="P114" s="59"/>
      <c r="Q114" s="214"/>
      <c r="R114" s="59"/>
      <c r="S114" s="214"/>
      <c r="T114" s="59"/>
      <c r="U114" s="214"/>
      <c r="V114" s="59"/>
      <c r="W114" s="214"/>
      <c r="X114" s="229">
        <f t="shared" si="8"/>
        <v>0</v>
      </c>
      <c r="Y114" s="214"/>
      <c r="Z114" s="230">
        <f t="shared" si="9"/>
        <v>0</v>
      </c>
    </row>
    <row r="115" spans="2:26" ht="16.5">
      <c r="B115" s="183"/>
      <c r="C115" s="343">
        <f>'Debt Worksheet '!$C27</f>
        <v>0</v>
      </c>
      <c r="D115" s="98"/>
      <c r="E115" s="98"/>
      <c r="F115" s="98"/>
      <c r="G115" s="98"/>
      <c r="H115" s="97"/>
      <c r="I115" s="97"/>
      <c r="J115" s="97"/>
      <c r="K115" s="117"/>
      <c r="L115" s="56">
        <f>'Debt Worksheet '!$K27</f>
        <v>0</v>
      </c>
      <c r="M115" s="214"/>
      <c r="N115" s="59"/>
      <c r="O115" s="214"/>
      <c r="P115" s="59"/>
      <c r="Q115" s="214"/>
      <c r="R115" s="59"/>
      <c r="S115" s="214"/>
      <c r="T115" s="59"/>
      <c r="U115" s="214"/>
      <c r="V115" s="59"/>
      <c r="W115" s="214"/>
      <c r="X115" s="229">
        <f t="shared" si="8"/>
        <v>0</v>
      </c>
      <c r="Y115" s="214"/>
      <c r="Z115" s="230">
        <f t="shared" si="9"/>
        <v>0</v>
      </c>
    </row>
    <row r="116" spans="2:26" ht="16.5">
      <c r="B116" s="183"/>
      <c r="C116" s="343">
        <f>'Debt Worksheet '!$C28</f>
        <v>0</v>
      </c>
      <c r="D116" s="98"/>
      <c r="E116" s="98"/>
      <c r="F116" s="98"/>
      <c r="G116" s="98"/>
      <c r="H116" s="97"/>
      <c r="I116" s="97"/>
      <c r="J116" s="97"/>
      <c r="K116" s="117"/>
      <c r="L116" s="56">
        <f>'Debt Worksheet '!$K28</f>
        <v>0</v>
      </c>
      <c r="M116" s="214"/>
      <c r="N116" s="59"/>
      <c r="O116" s="214"/>
      <c r="P116" s="59"/>
      <c r="Q116" s="214"/>
      <c r="R116" s="59"/>
      <c r="S116" s="214"/>
      <c r="T116" s="59"/>
      <c r="U116" s="214"/>
      <c r="V116" s="59"/>
      <c r="W116" s="214"/>
      <c r="X116" s="229">
        <f t="shared" si="8"/>
        <v>0</v>
      </c>
      <c r="Y116" s="214"/>
      <c r="Z116" s="230">
        <f t="shared" si="9"/>
        <v>0</v>
      </c>
    </row>
    <row r="117" spans="2:26" ht="16.5">
      <c r="B117" s="167"/>
      <c r="C117" s="343">
        <f>'Debt Worksheet '!$C29</f>
        <v>0</v>
      </c>
      <c r="D117" s="98"/>
      <c r="E117" s="98"/>
      <c r="F117" s="98"/>
      <c r="G117" s="98"/>
      <c r="H117" s="97"/>
      <c r="I117" s="97"/>
      <c r="J117" s="97"/>
      <c r="K117" s="117"/>
      <c r="L117" s="231">
        <f>'Debt Worksheet '!$K29</f>
        <v>0</v>
      </c>
      <c r="M117" s="214"/>
      <c r="N117" s="60"/>
      <c r="O117" s="214"/>
      <c r="P117" s="60"/>
      <c r="Q117" s="214"/>
      <c r="R117" s="60"/>
      <c r="S117" s="214"/>
      <c r="T117" s="60"/>
      <c r="U117" s="214"/>
      <c r="V117" s="60"/>
      <c r="W117" s="214"/>
      <c r="X117" s="232">
        <f t="shared" si="8"/>
        <v>0</v>
      </c>
      <c r="Y117" s="214"/>
      <c r="Z117" s="233">
        <f t="shared" si="9"/>
        <v>0</v>
      </c>
    </row>
    <row r="118" spans="2:26" s="216" customFormat="1" ht="14.25">
      <c r="B118" s="349"/>
      <c r="C118" s="338" t="str">
        <f>'Debt Worksheet '!$C30</f>
        <v>TOTAL DEBT</v>
      </c>
      <c r="D118" s="234"/>
      <c r="E118" s="234"/>
      <c r="F118" s="234"/>
      <c r="G118" s="234"/>
      <c r="H118" s="234"/>
      <c r="I118" s="234"/>
      <c r="J118" s="234"/>
      <c r="K118" s="235"/>
      <c r="L118" s="236">
        <f>'Debt Worksheet '!$K30</f>
        <v>0</v>
      </c>
      <c r="M118" s="215"/>
      <c r="N118" s="236">
        <f>SUM(N93:N117)</f>
        <v>0</v>
      </c>
      <c r="O118" s="215"/>
      <c r="P118" s="236">
        <f>SUM(P93:P117)</f>
        <v>0</v>
      </c>
      <c r="Q118" s="215"/>
      <c r="R118" s="236">
        <f>SUM(R93:R117)</f>
        <v>0</v>
      </c>
      <c r="S118" s="215"/>
      <c r="T118" s="236">
        <f>SUM(T93:T117)</f>
        <v>0</v>
      </c>
      <c r="U118" s="215"/>
      <c r="V118" s="236">
        <f>SUM(V93:V117)</f>
        <v>0</v>
      </c>
      <c r="W118" s="215"/>
      <c r="X118" s="236">
        <f t="shared" si="8"/>
        <v>0</v>
      </c>
      <c r="Y118" s="215"/>
      <c r="Z118" s="237">
        <f t="shared" si="9"/>
        <v>0</v>
      </c>
    </row>
    <row r="119" spans="3:26" s="216" customFormat="1" ht="7.5" customHeight="1">
      <c r="C119" s="217"/>
      <c r="K119" s="218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40"/>
      <c r="Y119" s="241"/>
      <c r="Z119" s="239"/>
    </row>
    <row r="120" spans="2:26" s="216" customFormat="1" ht="14.25">
      <c r="B120" s="308"/>
      <c r="C120" s="339" t="s">
        <v>124</v>
      </c>
      <c r="D120" s="242"/>
      <c r="E120" s="242"/>
      <c r="F120" s="242"/>
      <c r="G120" s="242"/>
      <c r="H120" s="242"/>
      <c r="I120" s="242"/>
      <c r="J120" s="242"/>
      <c r="K120" s="243"/>
      <c r="L120" s="244">
        <f>SUM(L118,L90,L80,L65,L52,L47,L33,L26,L12)</f>
        <v>0</v>
      </c>
      <c r="M120" s="245"/>
      <c r="N120" s="244"/>
      <c r="O120" s="245"/>
      <c r="P120" s="244"/>
      <c r="Q120" s="245"/>
      <c r="R120" s="244"/>
      <c r="S120" s="245"/>
      <c r="T120" s="244"/>
      <c r="U120" s="245"/>
      <c r="V120" s="244"/>
      <c r="W120" s="245"/>
      <c r="X120" s="244">
        <f>SUM(X118,X90,X80,X65,X52,X47,X33,X26,X12)</f>
        <v>0</v>
      </c>
      <c r="Y120" s="245"/>
      <c r="Z120" s="246">
        <f>SUM(Z118,Z90,Z80,Z65,Z52,Z47,Z33,Z26,Z12)</f>
        <v>0</v>
      </c>
    </row>
    <row r="121" spans="2:26" s="7" customFormat="1" ht="14.25">
      <c r="B121" s="132"/>
      <c r="C121" s="340"/>
      <c r="D121" s="114"/>
      <c r="E121" s="114"/>
      <c r="F121" s="114"/>
      <c r="G121" s="114"/>
      <c r="H121" s="114"/>
      <c r="I121" s="114"/>
      <c r="J121" s="114"/>
      <c r="K121" s="247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9"/>
    </row>
    <row r="122" spans="2:26" s="216" customFormat="1" ht="15" thickBot="1">
      <c r="B122" s="132"/>
      <c r="C122" s="341" t="s">
        <v>77</v>
      </c>
      <c r="D122" s="250"/>
      <c r="E122" s="250"/>
      <c r="F122" s="250"/>
      <c r="G122" s="250"/>
      <c r="H122" s="250"/>
      <c r="I122" s="250"/>
      <c r="J122" s="250"/>
      <c r="K122" s="247"/>
      <c r="L122" s="251">
        <f>L120-L7</f>
        <v>0</v>
      </c>
      <c r="M122" s="248"/>
      <c r="N122" s="251"/>
      <c r="O122" s="248"/>
      <c r="P122" s="251"/>
      <c r="Q122" s="248"/>
      <c r="R122" s="251"/>
      <c r="S122" s="248"/>
      <c r="T122" s="251"/>
      <c r="U122" s="248"/>
      <c r="V122" s="251"/>
      <c r="W122" s="248"/>
      <c r="X122" s="251">
        <f>X120-X7</f>
        <v>0</v>
      </c>
      <c r="Y122" s="248"/>
      <c r="Z122" s="252">
        <f>Z120-Z7</f>
        <v>0</v>
      </c>
    </row>
    <row r="123" spans="2:26" ht="9" customHeight="1" thickTop="1">
      <c r="B123" s="133"/>
      <c r="C123" s="342"/>
      <c r="D123" s="134"/>
      <c r="E123" s="134"/>
      <c r="F123" s="134"/>
      <c r="G123" s="134"/>
      <c r="H123" s="134"/>
      <c r="I123" s="134"/>
      <c r="J123" s="134"/>
      <c r="K123" s="253"/>
      <c r="L123" s="267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7"/>
      <c r="Y123" s="134"/>
      <c r="Z123" s="254"/>
    </row>
    <row r="124" spans="3:24" ht="16.5">
      <c r="C124" s="255"/>
      <c r="D124" s="256"/>
      <c r="E124" s="256"/>
      <c r="F124" s="256"/>
      <c r="G124" s="256"/>
      <c r="H124" s="256"/>
      <c r="I124" s="256"/>
      <c r="J124" s="256"/>
      <c r="K124" s="257"/>
      <c r="L124" s="258"/>
      <c r="M124" s="25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59"/>
    </row>
    <row r="125" spans="3:24" ht="16.5">
      <c r="C125" s="255"/>
      <c r="D125" s="256"/>
      <c r="E125" s="256"/>
      <c r="F125" s="256"/>
      <c r="G125" s="256"/>
      <c r="H125" s="256"/>
      <c r="I125" s="256"/>
      <c r="J125" s="256"/>
      <c r="K125" s="257"/>
      <c r="L125" s="258"/>
      <c r="M125" s="25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59"/>
    </row>
  </sheetData>
  <sheetProtection/>
  <mergeCells count="13">
    <mergeCell ref="D29:E29"/>
    <mergeCell ref="H29:I29"/>
    <mergeCell ref="B3:Z3"/>
    <mergeCell ref="B2:Z2"/>
    <mergeCell ref="B1:Z1"/>
    <mergeCell ref="H89:I89"/>
    <mergeCell ref="H83:I83"/>
    <mergeCell ref="H90:I90"/>
    <mergeCell ref="H84:I84"/>
    <mergeCell ref="H85:I85"/>
    <mergeCell ref="H86:I86"/>
    <mergeCell ref="H87:I87"/>
    <mergeCell ref="H88:I88"/>
  </mergeCells>
  <printOptions horizontalCentered="1"/>
  <pageMargins left="0.15" right="0.15" top="0.35" bottom="0" header="0.15" footer="0"/>
  <pageSetup fitToHeight="4" horizontalDpi="600" verticalDpi="600" orientation="landscape" scale="96" r:id="rId2"/>
  <headerFooter>
    <oddHeader>&amp;L&amp;G</oddHeader>
  </headerFooter>
  <rowBreaks count="2" manualBreakCount="2">
    <brk id="34" min="1" max="25" man="1"/>
    <brk id="91" min="1" max="25" man="1"/>
  </rowBreaks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1:AA125"/>
  <sheetViews>
    <sheetView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2" width="0.85546875" style="6" customWidth="1"/>
    <col min="3" max="3" width="7.57421875" style="90" customWidth="1"/>
    <col min="4" max="10" width="5.28125" style="6" customWidth="1"/>
    <col min="11" max="11" width="0.85546875" style="8" customWidth="1"/>
    <col min="12" max="12" width="11.8515625" style="261" bestFit="1" customWidth="1"/>
    <col min="13" max="13" width="0.85546875" style="4" customWidth="1"/>
    <col min="14" max="14" width="10.7109375" style="6" customWidth="1"/>
    <col min="15" max="15" width="0.85546875" style="6" customWidth="1"/>
    <col min="16" max="16" width="10.7109375" style="6" customWidth="1"/>
    <col min="17" max="17" width="0.85546875" style="6" customWidth="1"/>
    <col min="18" max="18" width="10.7109375" style="6" customWidth="1"/>
    <col min="19" max="19" width="0.85546875" style="6" customWidth="1"/>
    <col min="20" max="20" width="10.7109375" style="6" customWidth="1"/>
    <col min="21" max="21" width="0.85546875" style="6" customWidth="1"/>
    <col min="22" max="22" width="10.7109375" style="6" customWidth="1"/>
    <col min="23" max="23" width="0.85546875" style="6" customWidth="1"/>
    <col min="24" max="24" width="11.57421875" style="261" customWidth="1"/>
    <col min="25" max="25" width="0.85546875" style="6" customWidth="1"/>
    <col min="26" max="26" width="11.8515625" style="260" bestFit="1" customWidth="1"/>
    <col min="27" max="16384" width="9.140625" style="6" customWidth="1"/>
  </cols>
  <sheetData>
    <row r="1" spans="2:26" ht="18.75">
      <c r="B1" s="433" t="s">
        <v>13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2:26" ht="18.75">
      <c r="B2" s="433" t="s">
        <v>150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2:27" s="210" customFormat="1" ht="29.25" customHeight="1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209"/>
    </row>
    <row r="4" spans="2:26" s="213" customFormat="1" ht="30.75" customHeight="1">
      <c r="B4" s="348"/>
      <c r="C4" s="83" t="s">
        <v>71</v>
      </c>
      <c r="D4" s="83"/>
      <c r="E4" s="83"/>
      <c r="F4" s="83"/>
      <c r="G4" s="83"/>
      <c r="H4" s="83"/>
      <c r="I4" s="83"/>
      <c r="J4" s="83"/>
      <c r="K4" s="84">
        <f>'Monthly Spending Plan Summary'!K4</f>
        <v>0</v>
      </c>
      <c r="L4" s="264" t="s">
        <v>14</v>
      </c>
      <c r="M4" s="264"/>
      <c r="N4" s="264" t="s">
        <v>15</v>
      </c>
      <c r="O4" s="264"/>
      <c r="P4" s="264" t="s">
        <v>16</v>
      </c>
      <c r="Q4" s="264"/>
      <c r="R4" s="264" t="s">
        <v>17</v>
      </c>
      <c r="S4" s="264"/>
      <c r="T4" s="264" t="s">
        <v>18</v>
      </c>
      <c r="U4" s="264"/>
      <c r="V4" s="264" t="s">
        <v>19</v>
      </c>
      <c r="W4" s="265"/>
      <c r="X4" s="266" t="s">
        <v>128</v>
      </c>
      <c r="Y4" s="211"/>
      <c r="Z4" s="212" t="s">
        <v>129</v>
      </c>
    </row>
    <row r="5" spans="2:26" ht="16.5">
      <c r="B5" s="321"/>
      <c r="C5" s="345" t="str">
        <f>'Monthly Spending Plan Summary'!C5</f>
        <v>Take home pay (see Income Summary)</v>
      </c>
      <c r="D5" s="75"/>
      <c r="E5" s="75"/>
      <c r="F5" s="75"/>
      <c r="G5" s="75"/>
      <c r="H5" s="75"/>
      <c r="I5" s="75"/>
      <c r="J5" s="75"/>
      <c r="K5" s="65"/>
      <c r="L5" s="107">
        <f>'Monthly Spending Plan Summary'!L5</f>
        <v>0</v>
      </c>
      <c r="M5" s="214"/>
      <c r="N5" s="109"/>
      <c r="O5" s="214"/>
      <c r="P5" s="109"/>
      <c r="Q5" s="214"/>
      <c r="R5" s="109"/>
      <c r="S5" s="214"/>
      <c r="T5" s="109"/>
      <c r="U5" s="214"/>
      <c r="V5" s="109"/>
      <c r="W5" s="214"/>
      <c r="X5" s="107">
        <f>SUM(N5:V5)</f>
        <v>0</v>
      </c>
      <c r="Y5" s="214"/>
      <c r="Z5" s="108">
        <f>L5-X5</f>
        <v>0</v>
      </c>
    </row>
    <row r="6" spans="2:26" ht="16.5">
      <c r="B6" s="167"/>
      <c r="C6" s="346" t="str">
        <f>'Monthly Spending Plan Summary'!C6</f>
        <v>Other Income (see Income Summary)</v>
      </c>
      <c r="D6" s="68"/>
      <c r="E6" s="68"/>
      <c r="F6" s="68"/>
      <c r="G6" s="68"/>
      <c r="H6" s="68"/>
      <c r="I6" s="68"/>
      <c r="J6" s="68"/>
      <c r="K6" s="65"/>
      <c r="L6" s="110">
        <f>'Monthly Spending Plan Summary'!L6</f>
        <v>0</v>
      </c>
      <c r="M6" s="214"/>
      <c r="N6" s="48"/>
      <c r="O6" s="214"/>
      <c r="P6" s="48"/>
      <c r="Q6" s="214"/>
      <c r="R6" s="48"/>
      <c r="S6" s="214"/>
      <c r="T6" s="48"/>
      <c r="U6" s="214"/>
      <c r="V6" s="48"/>
      <c r="W6" s="214"/>
      <c r="X6" s="110">
        <f>SUM(N6:V6)</f>
        <v>0</v>
      </c>
      <c r="Y6" s="214"/>
      <c r="Z6" s="111">
        <f>L6-X6</f>
        <v>0</v>
      </c>
    </row>
    <row r="7" spans="2:26" s="216" customFormat="1" ht="14.25">
      <c r="B7" s="349"/>
      <c r="C7" s="337" t="str">
        <f>'Monthly Spending Plan Summary'!C7</f>
        <v>  Total Deposits</v>
      </c>
      <c r="D7" s="19"/>
      <c r="E7" s="19"/>
      <c r="F7" s="19"/>
      <c r="G7" s="19"/>
      <c r="H7" s="19"/>
      <c r="I7" s="19"/>
      <c r="J7" s="19"/>
      <c r="K7" s="104"/>
      <c r="L7" s="105">
        <f>'Monthly Spending Plan Summary'!L7</f>
        <v>0</v>
      </c>
      <c r="M7" s="215"/>
      <c r="N7" s="105">
        <f>SUM(N5:N6)</f>
        <v>0</v>
      </c>
      <c r="O7" s="215"/>
      <c r="P7" s="105">
        <f>SUM(P5:P6)</f>
        <v>0</v>
      </c>
      <c r="Q7" s="215"/>
      <c r="R7" s="105">
        <f>SUM(R5:R6)</f>
        <v>0</v>
      </c>
      <c r="S7" s="215"/>
      <c r="T7" s="105">
        <f>SUM(T5:T6)</f>
        <v>0</v>
      </c>
      <c r="U7" s="215"/>
      <c r="V7" s="105">
        <f>SUM(V5:V6)</f>
        <v>0</v>
      </c>
      <c r="W7" s="215"/>
      <c r="X7" s="105">
        <f>SUM(X5:X6)</f>
        <v>0</v>
      </c>
      <c r="Y7" s="215"/>
      <c r="Z7" s="106">
        <f>SUM(Z5:Z6)</f>
        <v>0</v>
      </c>
    </row>
    <row r="8" spans="3:26" ht="7.5" customHeight="1">
      <c r="C8" s="217"/>
      <c r="D8" s="216"/>
      <c r="E8" s="216"/>
      <c r="F8" s="216"/>
      <c r="G8" s="216"/>
      <c r="H8" s="216"/>
      <c r="I8" s="216"/>
      <c r="J8" s="216"/>
      <c r="K8" s="218"/>
      <c r="L8" s="219"/>
      <c r="M8" s="214"/>
      <c r="N8" s="219"/>
      <c r="O8" s="214"/>
      <c r="P8" s="219"/>
      <c r="Q8" s="214"/>
      <c r="R8" s="219"/>
      <c r="S8" s="214"/>
      <c r="T8" s="219"/>
      <c r="U8" s="214"/>
      <c r="V8" s="219"/>
      <c r="W8" s="214"/>
      <c r="X8" s="219"/>
      <c r="Y8" s="220"/>
      <c r="Z8" s="219"/>
    </row>
    <row r="9" spans="2:26" s="221" customFormat="1" ht="30.75" customHeight="1">
      <c r="B9" s="347"/>
      <c r="C9" s="83" t="str">
        <f>'Monthly Spending Plan Summary'!C9</f>
        <v>Contributions</v>
      </c>
      <c r="D9" s="83"/>
      <c r="E9" s="83"/>
      <c r="F9" s="83"/>
      <c r="G9" s="83"/>
      <c r="H9" s="83"/>
      <c r="I9" s="83"/>
      <c r="J9" s="83"/>
      <c r="K9" s="85">
        <f>'Monthly Spending Plan Summary'!K9:S9</f>
        <v>0</v>
      </c>
      <c r="L9" s="264" t="s">
        <v>14</v>
      </c>
      <c r="M9" s="264"/>
      <c r="N9" s="264" t="s">
        <v>15</v>
      </c>
      <c r="O9" s="264"/>
      <c r="P9" s="264" t="s">
        <v>16</v>
      </c>
      <c r="Q9" s="264"/>
      <c r="R9" s="264" t="s">
        <v>17</v>
      </c>
      <c r="S9" s="264"/>
      <c r="T9" s="264" t="s">
        <v>18</v>
      </c>
      <c r="U9" s="264"/>
      <c r="V9" s="264" t="s">
        <v>19</v>
      </c>
      <c r="W9" s="265"/>
      <c r="X9" s="266" t="s">
        <v>128</v>
      </c>
      <c r="Y9" s="211"/>
      <c r="Z9" s="212" t="s">
        <v>129</v>
      </c>
    </row>
    <row r="10" spans="2:26" ht="16.5">
      <c r="B10" s="321"/>
      <c r="C10" s="345" t="str">
        <f>'Monthly Spending Plan Summary'!C10</f>
        <v>Tithe (goal is 10% X gross pay)</v>
      </c>
      <c r="D10" s="76"/>
      <c r="E10" s="76"/>
      <c r="F10" s="76"/>
      <c r="G10" s="76"/>
      <c r="H10" s="76"/>
      <c r="I10" s="76"/>
      <c r="J10" s="76"/>
      <c r="K10" s="65"/>
      <c r="L10" s="107">
        <f>'Monthly Spending Plan Summary'!L10</f>
        <v>0</v>
      </c>
      <c r="M10" s="214"/>
      <c r="N10" s="109"/>
      <c r="O10" s="214"/>
      <c r="P10" s="109"/>
      <c r="Q10" s="214"/>
      <c r="R10" s="109"/>
      <c r="S10" s="214"/>
      <c r="T10" s="109"/>
      <c r="U10" s="214"/>
      <c r="V10" s="109"/>
      <c r="W10" s="214"/>
      <c r="X10" s="107">
        <f aca="true" t="shared" si="0" ref="X10:X56">SUM(N10:V10)</f>
        <v>0</v>
      </c>
      <c r="Y10" s="214"/>
      <c r="Z10" s="108">
        <f>L10-X10</f>
        <v>0</v>
      </c>
    </row>
    <row r="11" spans="2:26" ht="16.5">
      <c r="B11" s="167"/>
      <c r="C11" s="346" t="str">
        <f>'Monthly Spending Plan Summary'!C11</f>
        <v>Charities</v>
      </c>
      <c r="D11" s="69"/>
      <c r="E11" s="69"/>
      <c r="F11" s="69"/>
      <c r="G11" s="69"/>
      <c r="H11" s="69"/>
      <c r="I11" s="69"/>
      <c r="J11" s="69"/>
      <c r="K11" s="65"/>
      <c r="L11" s="110">
        <f>'Monthly Spending Plan Summary'!L11</f>
        <v>0</v>
      </c>
      <c r="M11" s="214"/>
      <c r="N11" s="48"/>
      <c r="O11" s="214"/>
      <c r="P11" s="48"/>
      <c r="Q11" s="214"/>
      <c r="R11" s="48"/>
      <c r="S11" s="214"/>
      <c r="T11" s="48"/>
      <c r="U11" s="214"/>
      <c r="V11" s="48"/>
      <c r="W11" s="214"/>
      <c r="X11" s="110">
        <f t="shared" si="0"/>
        <v>0</v>
      </c>
      <c r="Y11" s="214"/>
      <c r="Z11" s="111">
        <f>L11-X11</f>
        <v>0</v>
      </c>
    </row>
    <row r="12" spans="2:26" s="216" customFormat="1" ht="14.25">
      <c r="B12" s="349"/>
      <c r="C12" s="337" t="str">
        <f>'Monthly Spending Plan Summary'!C12</f>
        <v>  Subtotal</v>
      </c>
      <c r="D12" s="19"/>
      <c r="E12" s="19"/>
      <c r="F12" s="19"/>
      <c r="G12" s="19"/>
      <c r="H12" s="19"/>
      <c r="I12" s="19"/>
      <c r="J12" s="19"/>
      <c r="K12" s="104"/>
      <c r="L12" s="105">
        <f>'Monthly Spending Plan Summary'!L12</f>
        <v>0</v>
      </c>
      <c r="M12" s="215"/>
      <c r="N12" s="105">
        <f>SUM(N10:N11)</f>
        <v>0</v>
      </c>
      <c r="O12" s="215"/>
      <c r="P12" s="105">
        <f>SUM(P10:P11)</f>
        <v>0</v>
      </c>
      <c r="Q12" s="215"/>
      <c r="R12" s="105">
        <f>SUM(R10:R11)</f>
        <v>0</v>
      </c>
      <c r="S12" s="215"/>
      <c r="T12" s="105">
        <f>SUM(T10:T11)</f>
        <v>0</v>
      </c>
      <c r="U12" s="215"/>
      <c r="V12" s="105">
        <f>SUM(V10:V11)</f>
        <v>0</v>
      </c>
      <c r="W12" s="215"/>
      <c r="X12" s="105">
        <f t="shared" si="0"/>
        <v>0</v>
      </c>
      <c r="Y12" s="215"/>
      <c r="Z12" s="106">
        <f>L12-X12</f>
        <v>0</v>
      </c>
    </row>
    <row r="13" spans="3:26" ht="7.5" customHeight="1">
      <c r="C13" s="87"/>
      <c r="D13" s="11"/>
      <c r="E13" s="11"/>
      <c r="F13" s="11"/>
      <c r="G13" s="11"/>
      <c r="H13" s="11"/>
      <c r="I13" s="11"/>
      <c r="J13" s="11"/>
      <c r="K13" s="66"/>
      <c r="L13" s="49"/>
      <c r="M13" s="214"/>
      <c r="N13" s="49"/>
      <c r="O13" s="214"/>
      <c r="P13" s="49"/>
      <c r="Q13" s="214"/>
      <c r="R13" s="49"/>
      <c r="S13" s="214"/>
      <c r="T13" s="49"/>
      <c r="U13" s="214"/>
      <c r="V13" s="49"/>
      <c r="W13" s="214"/>
      <c r="X13" s="49"/>
      <c r="Y13" s="214"/>
      <c r="Z13" s="49"/>
    </row>
    <row r="14" spans="2:26" s="221" customFormat="1" ht="30.75" customHeight="1">
      <c r="B14" s="347"/>
      <c r="C14" s="83" t="str">
        <f>'Monthly Spending Plan Summary'!C14</f>
        <v>Household Expenses</v>
      </c>
      <c r="D14" s="83"/>
      <c r="E14" s="83"/>
      <c r="F14" s="83"/>
      <c r="G14" s="83"/>
      <c r="H14" s="83"/>
      <c r="I14" s="83"/>
      <c r="J14" s="83"/>
      <c r="K14" s="84">
        <f>'Monthly Spending Plan Summary'!K14:S14</f>
        <v>0</v>
      </c>
      <c r="L14" s="264" t="s">
        <v>14</v>
      </c>
      <c r="M14" s="264"/>
      <c r="N14" s="264" t="s">
        <v>15</v>
      </c>
      <c r="O14" s="264"/>
      <c r="P14" s="264" t="s">
        <v>16</v>
      </c>
      <c r="Q14" s="264"/>
      <c r="R14" s="264" t="s">
        <v>17</v>
      </c>
      <c r="S14" s="264"/>
      <c r="T14" s="264" t="s">
        <v>18</v>
      </c>
      <c r="U14" s="264"/>
      <c r="V14" s="264" t="s">
        <v>19</v>
      </c>
      <c r="W14" s="265"/>
      <c r="X14" s="266" t="s">
        <v>128</v>
      </c>
      <c r="Y14" s="211"/>
      <c r="Z14" s="212" t="s">
        <v>129</v>
      </c>
    </row>
    <row r="15" spans="2:26" ht="16.5">
      <c r="B15" s="321"/>
      <c r="C15" s="345" t="str">
        <f>'Monthly Spending Plan Summary'!C15</f>
        <v>Mortgage or rent</v>
      </c>
      <c r="D15" s="76"/>
      <c r="E15" s="76"/>
      <c r="F15" s="76"/>
      <c r="G15" s="76"/>
      <c r="H15" s="76"/>
      <c r="I15" s="76"/>
      <c r="J15" s="76"/>
      <c r="K15" s="65"/>
      <c r="L15" s="45">
        <f>'Monthly Spending Plan Summary'!L15</f>
        <v>0</v>
      </c>
      <c r="M15" s="214"/>
      <c r="N15" s="47"/>
      <c r="O15" s="214"/>
      <c r="P15" s="47"/>
      <c r="Q15" s="214"/>
      <c r="R15" s="47"/>
      <c r="S15" s="214"/>
      <c r="T15" s="47"/>
      <c r="U15" s="214"/>
      <c r="V15" s="47"/>
      <c r="W15" s="214"/>
      <c r="X15" s="45">
        <f t="shared" si="0"/>
        <v>0</v>
      </c>
      <c r="Y15" s="214"/>
      <c r="Z15" s="72">
        <f aca="true" t="shared" si="1" ref="Z15:Z26">L15-X15</f>
        <v>0</v>
      </c>
    </row>
    <row r="16" spans="2:26" ht="16.5">
      <c r="B16" s="183"/>
      <c r="C16" s="344" t="str">
        <f>'Monthly Spending Plan Summary'!C16</f>
        <v>Home equity line of credit</v>
      </c>
      <c r="D16" s="20"/>
      <c r="E16" s="20"/>
      <c r="F16" s="20"/>
      <c r="G16" s="20"/>
      <c r="H16" s="20"/>
      <c r="I16" s="20"/>
      <c r="J16" s="20"/>
      <c r="K16" s="67"/>
      <c r="L16" s="53">
        <f>'Monthly Spending Plan Summary'!L16</f>
        <v>0</v>
      </c>
      <c r="M16" s="214"/>
      <c r="N16" s="50"/>
      <c r="O16" s="214"/>
      <c r="P16" s="50"/>
      <c r="Q16" s="214"/>
      <c r="R16" s="50"/>
      <c r="S16" s="214"/>
      <c r="T16" s="50"/>
      <c r="U16" s="214"/>
      <c r="V16" s="50"/>
      <c r="W16" s="214"/>
      <c r="X16" s="53">
        <f t="shared" si="0"/>
        <v>0</v>
      </c>
      <c r="Y16" s="214"/>
      <c r="Z16" s="79">
        <f t="shared" si="1"/>
        <v>0</v>
      </c>
    </row>
    <row r="17" spans="2:26" ht="16.5">
      <c r="B17" s="183"/>
      <c r="C17" s="344" t="str">
        <f>'Monthly Spending Plan Summary'!C17</f>
        <v>Electricity</v>
      </c>
      <c r="D17" s="20"/>
      <c r="E17" s="20"/>
      <c r="F17" s="20"/>
      <c r="G17" s="20"/>
      <c r="H17" s="20"/>
      <c r="I17" s="20"/>
      <c r="J17" s="20"/>
      <c r="K17" s="65"/>
      <c r="L17" s="53">
        <f>'Monthly Spending Plan Summary'!L17</f>
        <v>0</v>
      </c>
      <c r="M17" s="214"/>
      <c r="N17" s="50"/>
      <c r="O17" s="214"/>
      <c r="P17" s="50"/>
      <c r="Q17" s="214"/>
      <c r="R17" s="50"/>
      <c r="S17" s="214"/>
      <c r="T17" s="50"/>
      <c r="U17" s="214"/>
      <c r="V17" s="50"/>
      <c r="W17" s="214"/>
      <c r="X17" s="53">
        <f t="shared" si="0"/>
        <v>0</v>
      </c>
      <c r="Y17" s="214"/>
      <c r="Z17" s="79">
        <f t="shared" si="1"/>
        <v>0</v>
      </c>
    </row>
    <row r="18" spans="2:26" ht="16.5">
      <c r="B18" s="183"/>
      <c r="C18" s="344" t="str">
        <f>'Monthly Spending Plan Summary'!C18</f>
        <v>Water/garbage/sewer/gas</v>
      </c>
      <c r="D18" s="20"/>
      <c r="E18" s="20"/>
      <c r="F18" s="20"/>
      <c r="G18" s="20"/>
      <c r="H18" s="20"/>
      <c r="I18" s="20"/>
      <c r="J18" s="20"/>
      <c r="K18" s="65"/>
      <c r="L18" s="53">
        <f>'Monthly Spending Plan Summary'!L18</f>
        <v>0</v>
      </c>
      <c r="M18" s="214"/>
      <c r="N18" s="50"/>
      <c r="O18" s="214"/>
      <c r="P18" s="50"/>
      <c r="Q18" s="214"/>
      <c r="R18" s="50"/>
      <c r="S18" s="214"/>
      <c r="T18" s="50"/>
      <c r="U18" s="214"/>
      <c r="V18" s="50"/>
      <c r="W18" s="214"/>
      <c r="X18" s="53">
        <f t="shared" si="0"/>
        <v>0</v>
      </c>
      <c r="Y18" s="214"/>
      <c r="Z18" s="79">
        <f t="shared" si="1"/>
        <v>0</v>
      </c>
    </row>
    <row r="19" spans="2:26" ht="16.5">
      <c r="B19" s="183"/>
      <c r="C19" s="344" t="str">
        <f>'Monthly Spending Plan Summary'!C19</f>
        <v>House cleaning</v>
      </c>
      <c r="D19" s="20"/>
      <c r="E19" s="20"/>
      <c r="F19" s="20"/>
      <c r="G19" s="20"/>
      <c r="H19" s="20"/>
      <c r="I19" s="20"/>
      <c r="J19" s="20"/>
      <c r="K19" s="65"/>
      <c r="L19" s="53">
        <f>'Monthly Spending Plan Summary'!L19</f>
        <v>0</v>
      </c>
      <c r="M19" s="214"/>
      <c r="N19" s="50"/>
      <c r="O19" s="214"/>
      <c r="P19" s="50"/>
      <c r="Q19" s="214"/>
      <c r="R19" s="50"/>
      <c r="S19" s="214"/>
      <c r="T19" s="50"/>
      <c r="U19" s="214"/>
      <c r="V19" s="50"/>
      <c r="W19" s="214"/>
      <c r="X19" s="53">
        <f t="shared" si="0"/>
        <v>0</v>
      </c>
      <c r="Y19" s="214"/>
      <c r="Z19" s="79">
        <f t="shared" si="1"/>
        <v>0</v>
      </c>
    </row>
    <row r="20" spans="2:26" ht="16.5">
      <c r="B20" s="183"/>
      <c r="C20" s="344" t="str">
        <f>'Monthly Spending Plan Summary'!C20</f>
        <v>Telephone/cable/internet</v>
      </c>
      <c r="D20" s="20"/>
      <c r="E20" s="20"/>
      <c r="F20" s="20"/>
      <c r="G20" s="20"/>
      <c r="H20" s="20"/>
      <c r="I20" s="20"/>
      <c r="J20" s="20"/>
      <c r="K20" s="65"/>
      <c r="L20" s="53">
        <f>'Monthly Spending Plan Summary'!L20</f>
        <v>0</v>
      </c>
      <c r="M20" s="214"/>
      <c r="N20" s="50"/>
      <c r="O20" s="214"/>
      <c r="P20" s="50"/>
      <c r="Q20" s="214"/>
      <c r="R20" s="50"/>
      <c r="S20" s="214"/>
      <c r="T20" s="50"/>
      <c r="U20" s="214"/>
      <c r="V20" s="50"/>
      <c r="W20" s="214"/>
      <c r="X20" s="53">
        <f t="shared" si="0"/>
        <v>0</v>
      </c>
      <c r="Y20" s="214"/>
      <c r="Z20" s="79">
        <f t="shared" si="1"/>
        <v>0</v>
      </c>
    </row>
    <row r="21" spans="2:26" ht="16.5">
      <c r="B21" s="183"/>
      <c r="C21" s="344" t="str">
        <f>'Monthly Spending Plan Summary'!C21</f>
        <v>Pool/lawn service</v>
      </c>
      <c r="D21" s="20"/>
      <c r="E21" s="20"/>
      <c r="F21" s="20"/>
      <c r="G21" s="20"/>
      <c r="H21" s="20"/>
      <c r="I21" s="20"/>
      <c r="J21" s="20"/>
      <c r="K21" s="65"/>
      <c r="L21" s="53">
        <f>'Monthly Spending Plan Summary'!L21</f>
        <v>0</v>
      </c>
      <c r="M21" s="214"/>
      <c r="N21" s="50"/>
      <c r="O21" s="214"/>
      <c r="P21" s="50"/>
      <c r="Q21" s="214"/>
      <c r="R21" s="50"/>
      <c r="S21" s="214"/>
      <c r="T21" s="50"/>
      <c r="U21" s="214"/>
      <c r="V21" s="50"/>
      <c r="W21" s="214"/>
      <c r="X21" s="53">
        <f t="shared" si="0"/>
        <v>0</v>
      </c>
      <c r="Y21" s="214"/>
      <c r="Z21" s="79">
        <f t="shared" si="1"/>
        <v>0</v>
      </c>
    </row>
    <row r="22" spans="2:26" ht="16.5">
      <c r="B22" s="183"/>
      <c r="C22" s="344" t="str">
        <f>'Monthly Spending Plan Summary'!C22</f>
        <v>Home/lawn pest  control</v>
      </c>
      <c r="D22" s="20"/>
      <c r="E22" s="20"/>
      <c r="F22" s="20"/>
      <c r="G22" s="20"/>
      <c r="H22" s="20"/>
      <c r="I22" s="20"/>
      <c r="J22" s="22"/>
      <c r="K22" s="65"/>
      <c r="L22" s="53">
        <f>'Monthly Spending Plan Summary'!L22</f>
        <v>0</v>
      </c>
      <c r="M22" s="214"/>
      <c r="N22" s="50"/>
      <c r="O22" s="214"/>
      <c r="P22" s="50"/>
      <c r="Q22" s="214"/>
      <c r="R22" s="50"/>
      <c r="S22" s="214"/>
      <c r="T22" s="50"/>
      <c r="U22" s="214"/>
      <c r="V22" s="50"/>
      <c r="W22" s="214"/>
      <c r="X22" s="53">
        <f t="shared" si="0"/>
        <v>0</v>
      </c>
      <c r="Y22" s="214"/>
      <c r="Z22" s="79">
        <f t="shared" si="1"/>
        <v>0</v>
      </c>
    </row>
    <row r="23" spans="2:26" ht="16.5">
      <c r="B23" s="183"/>
      <c r="C23" s="344" t="str">
        <f>'Monthly Spending Plan Summary'!C23</f>
        <v>Security system</v>
      </c>
      <c r="D23" s="20"/>
      <c r="E23" s="20"/>
      <c r="F23" s="20"/>
      <c r="G23" s="20"/>
      <c r="H23" s="20"/>
      <c r="I23" s="20"/>
      <c r="J23" s="20"/>
      <c r="K23" s="65"/>
      <c r="L23" s="53">
        <f>'Monthly Spending Plan Summary'!L23</f>
        <v>0</v>
      </c>
      <c r="M23" s="214"/>
      <c r="N23" s="50"/>
      <c r="O23" s="214"/>
      <c r="P23" s="50"/>
      <c r="Q23" s="214"/>
      <c r="R23" s="50"/>
      <c r="S23" s="214"/>
      <c r="T23" s="50"/>
      <c r="U23" s="214"/>
      <c r="V23" s="50"/>
      <c r="W23" s="214"/>
      <c r="X23" s="53">
        <f t="shared" si="0"/>
        <v>0</v>
      </c>
      <c r="Y23" s="214"/>
      <c r="Z23" s="79">
        <f t="shared" si="1"/>
        <v>0</v>
      </c>
    </row>
    <row r="24" spans="2:26" ht="16.5">
      <c r="B24" s="183"/>
      <c r="C24" s="344" t="str">
        <f>'Monthly Spending Plan Summary'!C24</f>
        <v>Other (click here)</v>
      </c>
      <c r="D24" s="20"/>
      <c r="E24" s="20"/>
      <c r="F24" s="20"/>
      <c r="G24" s="20"/>
      <c r="H24" s="20"/>
      <c r="I24" s="20"/>
      <c r="J24" s="20"/>
      <c r="K24" s="65"/>
      <c r="L24" s="53">
        <f>'Monthly Spending Plan Summary'!L24</f>
        <v>0</v>
      </c>
      <c r="M24" s="214"/>
      <c r="N24" s="50"/>
      <c r="O24" s="214"/>
      <c r="P24" s="50"/>
      <c r="Q24" s="214"/>
      <c r="R24" s="50"/>
      <c r="S24" s="214"/>
      <c r="T24" s="50"/>
      <c r="U24" s="214"/>
      <c r="V24" s="50"/>
      <c r="W24" s="214"/>
      <c r="X24" s="53">
        <f t="shared" si="0"/>
        <v>0</v>
      </c>
      <c r="Y24" s="214"/>
      <c r="Z24" s="79">
        <f t="shared" si="1"/>
        <v>0</v>
      </c>
    </row>
    <row r="25" spans="2:26" ht="16.5">
      <c r="B25" s="167"/>
      <c r="C25" s="346" t="str">
        <f>'Monthly Spending Plan Summary'!C25</f>
        <v>Other (click here)</v>
      </c>
      <c r="D25" s="276"/>
      <c r="E25" s="276"/>
      <c r="F25" s="276"/>
      <c r="G25" s="276"/>
      <c r="H25" s="276"/>
      <c r="I25" s="276"/>
      <c r="J25" s="69"/>
      <c r="K25" s="65"/>
      <c r="L25" s="222">
        <f>'Monthly Spending Plan Summary'!L25</f>
        <v>0</v>
      </c>
      <c r="M25" s="214"/>
      <c r="N25" s="51"/>
      <c r="O25" s="214"/>
      <c r="P25" s="51"/>
      <c r="Q25" s="214"/>
      <c r="R25" s="51"/>
      <c r="S25" s="214"/>
      <c r="T25" s="51"/>
      <c r="U25" s="214"/>
      <c r="V25" s="51"/>
      <c r="W25" s="214"/>
      <c r="X25" s="222">
        <f t="shared" si="0"/>
        <v>0</v>
      </c>
      <c r="Y25" s="214"/>
      <c r="Z25" s="223">
        <f t="shared" si="1"/>
        <v>0</v>
      </c>
    </row>
    <row r="26" spans="2:26" s="216" customFormat="1" ht="14.25">
      <c r="B26" s="349"/>
      <c r="C26" s="337" t="str">
        <f>'Monthly Spending Plan Summary'!C26</f>
        <v>  Subtotal</v>
      </c>
      <c r="D26" s="19"/>
      <c r="E26" s="19"/>
      <c r="F26" s="19"/>
      <c r="G26" s="19"/>
      <c r="H26" s="19"/>
      <c r="I26" s="19"/>
      <c r="J26" s="19"/>
      <c r="K26" s="104"/>
      <c r="L26" s="46">
        <f>'Monthly Spending Plan Summary'!L26</f>
        <v>0</v>
      </c>
      <c r="M26" s="215"/>
      <c r="N26" s="46">
        <f>SUM(N15:N25)</f>
        <v>0</v>
      </c>
      <c r="O26" s="215"/>
      <c r="P26" s="46">
        <f aca="true" t="shared" si="2" ref="P26:V26">SUM(P15:P25)</f>
        <v>0</v>
      </c>
      <c r="Q26" s="215">
        <f t="shared" si="2"/>
        <v>0</v>
      </c>
      <c r="R26" s="46">
        <f t="shared" si="2"/>
        <v>0</v>
      </c>
      <c r="S26" s="215">
        <f t="shared" si="2"/>
        <v>0</v>
      </c>
      <c r="T26" s="46">
        <f t="shared" si="2"/>
        <v>0</v>
      </c>
      <c r="U26" s="215">
        <f t="shared" si="2"/>
        <v>0</v>
      </c>
      <c r="V26" s="46">
        <f t="shared" si="2"/>
        <v>0</v>
      </c>
      <c r="W26" s="215"/>
      <c r="X26" s="46">
        <f t="shared" si="0"/>
        <v>0</v>
      </c>
      <c r="Y26" s="215"/>
      <c r="Z26" s="73">
        <f t="shared" si="1"/>
        <v>0</v>
      </c>
    </row>
    <row r="27" spans="3:26" s="4" customFormat="1" ht="7.5" customHeight="1">
      <c r="C27" s="88"/>
      <c r="D27" s="10"/>
      <c r="E27" s="10"/>
      <c r="F27" s="10"/>
      <c r="G27" s="10"/>
      <c r="H27" s="10"/>
      <c r="I27" s="10"/>
      <c r="J27" s="10"/>
      <c r="K27" s="67"/>
      <c r="L27" s="52"/>
      <c r="M27" s="214"/>
      <c r="N27" s="52"/>
      <c r="O27" s="214"/>
      <c r="P27" s="52"/>
      <c r="Q27" s="214"/>
      <c r="R27" s="52"/>
      <c r="S27" s="214"/>
      <c r="T27" s="52"/>
      <c r="U27" s="214"/>
      <c r="V27" s="52"/>
      <c r="W27" s="214"/>
      <c r="X27" s="52"/>
      <c r="Y27" s="214"/>
      <c r="Z27" s="52"/>
    </row>
    <row r="28" spans="2:26" s="221" customFormat="1" ht="30.75" customHeight="1">
      <c r="B28" s="347"/>
      <c r="C28" s="83" t="str">
        <f>'Monthly Spending Plan Summary'!C28</f>
        <v>Auto Expenses</v>
      </c>
      <c r="D28" s="83"/>
      <c r="E28" s="83"/>
      <c r="F28" s="83"/>
      <c r="G28" s="83"/>
      <c r="H28" s="83"/>
      <c r="I28" s="83"/>
      <c r="J28" s="83"/>
      <c r="K28" s="85">
        <f>'Monthly Spending Plan Summary'!K28:S28</f>
        <v>0</v>
      </c>
      <c r="L28" s="264" t="s">
        <v>14</v>
      </c>
      <c r="M28" s="264"/>
      <c r="N28" s="264" t="s">
        <v>15</v>
      </c>
      <c r="O28" s="264"/>
      <c r="P28" s="264" t="s">
        <v>16</v>
      </c>
      <c r="Q28" s="264"/>
      <c r="R28" s="264" t="s">
        <v>17</v>
      </c>
      <c r="S28" s="264"/>
      <c r="T28" s="264" t="s">
        <v>18</v>
      </c>
      <c r="U28" s="264"/>
      <c r="V28" s="264" t="s">
        <v>19</v>
      </c>
      <c r="W28" s="265"/>
      <c r="X28" s="266" t="s">
        <v>128</v>
      </c>
      <c r="Y28" s="211"/>
      <c r="Z28" s="212" t="s">
        <v>129</v>
      </c>
    </row>
    <row r="29" spans="2:26" ht="16.5">
      <c r="B29" s="321"/>
      <c r="C29" s="345" t="str">
        <f>'Monthly Spending Plan Summary'!C29</f>
        <v>Gas  $</v>
      </c>
      <c r="D29" s="434">
        <f>SUM('Monthly Spending Plan Summary'!D29:E29)</f>
        <v>0</v>
      </c>
      <c r="E29" s="434"/>
      <c r="F29" s="77"/>
      <c r="G29" s="77" t="str">
        <f>'Monthly Spending Plan Summary'!G29</f>
        <v>Oil  $</v>
      </c>
      <c r="H29" s="434">
        <f>SUM('Monthly Spending Plan Summary'!H29:I29)</f>
        <v>0</v>
      </c>
      <c r="I29" s="434"/>
      <c r="J29" s="77"/>
      <c r="K29" s="65"/>
      <c r="L29" s="45">
        <f>'Monthly Spending Plan Summary'!L29</f>
        <v>0</v>
      </c>
      <c r="M29" s="214"/>
      <c r="N29" s="47"/>
      <c r="O29" s="214"/>
      <c r="P29" s="47"/>
      <c r="Q29" s="214"/>
      <c r="R29" s="47"/>
      <c r="S29" s="214"/>
      <c r="T29" s="47"/>
      <c r="U29" s="214"/>
      <c r="V29" s="47"/>
      <c r="W29" s="214"/>
      <c r="X29" s="45">
        <f t="shared" si="0"/>
        <v>0</v>
      </c>
      <c r="Y29" s="214"/>
      <c r="Z29" s="72">
        <f>L29-X29</f>
        <v>0</v>
      </c>
    </row>
    <row r="30" spans="2:26" ht="16.5">
      <c r="B30" s="183"/>
      <c r="C30" s="344" t="str">
        <f>'Monthly Spending Plan Summary'!C30</f>
        <v>Auto insurance</v>
      </c>
      <c r="D30" s="20"/>
      <c r="E30" s="20"/>
      <c r="F30" s="20"/>
      <c r="G30" s="20"/>
      <c r="H30" s="20"/>
      <c r="I30" s="20"/>
      <c r="J30" s="20"/>
      <c r="K30" s="65"/>
      <c r="L30" s="53">
        <f>'Monthly Spending Plan Summary'!L30</f>
        <v>0</v>
      </c>
      <c r="M30" s="214"/>
      <c r="N30" s="50"/>
      <c r="O30" s="214"/>
      <c r="P30" s="50"/>
      <c r="Q30" s="214"/>
      <c r="R30" s="50"/>
      <c r="S30" s="214"/>
      <c r="T30" s="50"/>
      <c r="U30" s="214"/>
      <c r="V30" s="50"/>
      <c r="W30" s="214"/>
      <c r="X30" s="53">
        <f t="shared" si="0"/>
        <v>0</v>
      </c>
      <c r="Y30" s="214"/>
      <c r="Z30" s="79">
        <f>L30-X30</f>
        <v>0</v>
      </c>
    </row>
    <row r="31" spans="2:26" ht="16.5">
      <c r="B31" s="183"/>
      <c r="C31" s="344" t="str">
        <f>'Monthly Spending Plan Summary'!C31</f>
        <v>Other (click here)</v>
      </c>
      <c r="D31" s="20"/>
      <c r="E31" s="20"/>
      <c r="F31" s="20"/>
      <c r="G31" s="20"/>
      <c r="H31" s="20"/>
      <c r="I31" s="20"/>
      <c r="J31" s="20"/>
      <c r="K31" s="65"/>
      <c r="L31" s="53">
        <f>'Monthly Spending Plan Summary'!L31</f>
        <v>0</v>
      </c>
      <c r="M31" s="214"/>
      <c r="N31" s="50"/>
      <c r="O31" s="214"/>
      <c r="P31" s="50"/>
      <c r="Q31" s="214"/>
      <c r="R31" s="50"/>
      <c r="S31" s="214"/>
      <c r="T31" s="50"/>
      <c r="U31" s="214"/>
      <c r="V31" s="50"/>
      <c r="W31" s="214"/>
      <c r="X31" s="53">
        <f t="shared" si="0"/>
        <v>0</v>
      </c>
      <c r="Y31" s="214"/>
      <c r="Z31" s="79">
        <f>L31-X31</f>
        <v>0</v>
      </c>
    </row>
    <row r="32" spans="2:26" ht="16.5">
      <c r="B32" s="167"/>
      <c r="C32" s="346" t="str">
        <f>'Monthly Spending Plan Summary'!C32</f>
        <v>Other (click here)</v>
      </c>
      <c r="D32" s="276"/>
      <c r="E32" s="276"/>
      <c r="F32" s="276"/>
      <c r="G32" s="276"/>
      <c r="H32" s="276"/>
      <c r="I32" s="276"/>
      <c r="J32" s="69"/>
      <c r="K32" s="65"/>
      <c r="L32" s="222">
        <f>'Monthly Spending Plan Summary'!L32</f>
        <v>0</v>
      </c>
      <c r="M32" s="214"/>
      <c r="N32" s="51"/>
      <c r="O32" s="214"/>
      <c r="P32" s="51"/>
      <c r="Q32" s="214"/>
      <c r="R32" s="51"/>
      <c r="S32" s="214"/>
      <c r="T32" s="51"/>
      <c r="U32" s="214"/>
      <c r="V32" s="51"/>
      <c r="W32" s="214"/>
      <c r="X32" s="222">
        <f t="shared" si="0"/>
        <v>0</v>
      </c>
      <c r="Y32" s="214"/>
      <c r="Z32" s="223">
        <f>L32-X32</f>
        <v>0</v>
      </c>
    </row>
    <row r="33" spans="2:26" s="216" customFormat="1" ht="14.25">
      <c r="B33" s="349"/>
      <c r="C33" s="337" t="str">
        <f>'Monthly Spending Plan Summary'!C33</f>
        <v>  Subtotal</v>
      </c>
      <c r="D33" s="19"/>
      <c r="E33" s="19"/>
      <c r="F33" s="19"/>
      <c r="G33" s="19"/>
      <c r="H33" s="19"/>
      <c r="I33" s="19"/>
      <c r="J33" s="19"/>
      <c r="K33" s="104"/>
      <c r="L33" s="46">
        <f>'Monthly Spending Plan Summary'!L33</f>
        <v>0</v>
      </c>
      <c r="M33" s="215"/>
      <c r="N33" s="46">
        <f>SUM(N29:N32)</f>
        <v>0</v>
      </c>
      <c r="O33" s="215"/>
      <c r="P33" s="46">
        <f>SUM(P29:P32)</f>
        <v>0</v>
      </c>
      <c r="Q33" s="215"/>
      <c r="R33" s="46">
        <f>SUM(R29:R32)</f>
        <v>0</v>
      </c>
      <c r="S33" s="215"/>
      <c r="T33" s="46">
        <f>SUM(T29:T32)</f>
        <v>0</v>
      </c>
      <c r="U33" s="215"/>
      <c r="V33" s="46">
        <f>SUM(V29:V32)</f>
        <v>0</v>
      </c>
      <c r="W33" s="215"/>
      <c r="X33" s="46">
        <f t="shared" si="0"/>
        <v>0</v>
      </c>
      <c r="Y33" s="215"/>
      <c r="Z33" s="73">
        <f>L33-X33</f>
        <v>0</v>
      </c>
    </row>
    <row r="34" spans="3:26" s="4" customFormat="1" ht="7.5" customHeight="1">
      <c r="C34" s="88"/>
      <c r="D34" s="10"/>
      <c r="E34" s="10"/>
      <c r="F34" s="10"/>
      <c r="G34" s="10"/>
      <c r="H34" s="10"/>
      <c r="I34" s="10"/>
      <c r="J34" s="10"/>
      <c r="K34" s="67"/>
      <c r="L34" s="52"/>
      <c r="M34" s="214"/>
      <c r="N34" s="52"/>
      <c r="O34" s="214"/>
      <c r="P34" s="52"/>
      <c r="Q34" s="214"/>
      <c r="R34" s="52"/>
      <c r="S34" s="214"/>
      <c r="T34" s="52"/>
      <c r="U34" s="214"/>
      <c r="V34" s="52"/>
      <c r="W34" s="214"/>
      <c r="X34" s="52"/>
      <c r="Y34" s="214"/>
      <c r="Z34" s="52"/>
    </row>
    <row r="35" spans="2:26" s="221" customFormat="1" ht="30.75" customHeight="1">
      <c r="B35" s="347"/>
      <c r="C35" s="83" t="str">
        <f>'Monthly Spending Plan Summary'!C35</f>
        <v>Children's Expenses</v>
      </c>
      <c r="D35" s="83"/>
      <c r="E35" s="83"/>
      <c r="F35" s="83"/>
      <c r="G35" s="83"/>
      <c r="H35" s="83"/>
      <c r="I35" s="83"/>
      <c r="J35" s="83"/>
      <c r="K35" s="84">
        <f>'Monthly Spending Plan Summary'!K35:S35</f>
        <v>0</v>
      </c>
      <c r="L35" s="264" t="s">
        <v>14</v>
      </c>
      <c r="M35" s="264"/>
      <c r="N35" s="264" t="s">
        <v>15</v>
      </c>
      <c r="O35" s="264"/>
      <c r="P35" s="264" t="s">
        <v>16</v>
      </c>
      <c r="Q35" s="264"/>
      <c r="R35" s="264" t="s">
        <v>17</v>
      </c>
      <c r="S35" s="264"/>
      <c r="T35" s="264" t="s">
        <v>18</v>
      </c>
      <c r="U35" s="264"/>
      <c r="V35" s="264" t="s">
        <v>19</v>
      </c>
      <c r="W35" s="265"/>
      <c r="X35" s="266" t="s">
        <v>128</v>
      </c>
      <c r="Y35" s="211"/>
      <c r="Z35" s="212" t="s">
        <v>129</v>
      </c>
    </row>
    <row r="36" spans="2:26" ht="16.5">
      <c r="B36" s="321"/>
      <c r="C36" s="344" t="str">
        <f>'Monthly Spending Plan Summary'!C36</f>
        <v>School tuition</v>
      </c>
      <c r="D36" s="20"/>
      <c r="E36" s="20"/>
      <c r="F36" s="20"/>
      <c r="G36" s="20"/>
      <c r="H36" s="20"/>
      <c r="I36" s="20"/>
      <c r="J36" s="20"/>
      <c r="K36" s="65"/>
      <c r="L36" s="45">
        <f>'Monthly Spending Plan Summary'!L36</f>
        <v>0</v>
      </c>
      <c r="M36" s="214"/>
      <c r="N36" s="47"/>
      <c r="O36" s="214"/>
      <c r="P36" s="47"/>
      <c r="Q36" s="214"/>
      <c r="R36" s="47"/>
      <c r="S36" s="214"/>
      <c r="T36" s="47"/>
      <c r="U36" s="214"/>
      <c r="V36" s="47"/>
      <c r="W36" s="214"/>
      <c r="X36" s="45">
        <f t="shared" si="0"/>
        <v>0</v>
      </c>
      <c r="Y36" s="214"/>
      <c r="Z36" s="72">
        <f aca="true" t="shared" si="3" ref="Z36:Z47">L36-X36</f>
        <v>0</v>
      </c>
    </row>
    <row r="37" spans="2:26" ht="16.5">
      <c r="B37" s="183"/>
      <c r="C37" s="344" t="str">
        <f>'Monthly Spending Plan Summary'!C37</f>
        <v>School supplies/expenses/field trips</v>
      </c>
      <c r="D37" s="20"/>
      <c r="E37" s="20"/>
      <c r="F37" s="20"/>
      <c r="G37" s="20"/>
      <c r="H37" s="20"/>
      <c r="I37" s="20"/>
      <c r="J37" s="20"/>
      <c r="K37" s="65"/>
      <c r="L37" s="53">
        <f>'Monthly Spending Plan Summary'!L37</f>
        <v>0</v>
      </c>
      <c r="M37" s="214"/>
      <c r="N37" s="50"/>
      <c r="O37" s="214"/>
      <c r="P37" s="50"/>
      <c r="Q37" s="214"/>
      <c r="R37" s="50"/>
      <c r="S37" s="214"/>
      <c r="T37" s="50"/>
      <c r="U37" s="214"/>
      <c r="V37" s="50"/>
      <c r="W37" s="214"/>
      <c r="X37" s="53">
        <f t="shared" si="0"/>
        <v>0</v>
      </c>
      <c r="Y37" s="214"/>
      <c r="Z37" s="79">
        <f t="shared" si="3"/>
        <v>0</v>
      </c>
    </row>
    <row r="38" spans="2:26" ht="16.5">
      <c r="B38" s="183"/>
      <c r="C38" s="344" t="str">
        <f>'Monthly Spending Plan Summary'!C38</f>
        <v>Lunch money</v>
      </c>
      <c r="D38" s="20"/>
      <c r="E38" s="20"/>
      <c r="F38" s="20"/>
      <c r="G38" s="20"/>
      <c r="H38" s="20"/>
      <c r="I38" s="20"/>
      <c r="J38" s="20"/>
      <c r="K38" s="65"/>
      <c r="L38" s="53">
        <f>'Monthly Spending Plan Summary'!L38</f>
        <v>0</v>
      </c>
      <c r="M38" s="214"/>
      <c r="N38" s="50"/>
      <c r="O38" s="214"/>
      <c r="P38" s="50"/>
      <c r="Q38" s="214"/>
      <c r="R38" s="50"/>
      <c r="S38" s="214"/>
      <c r="T38" s="50"/>
      <c r="U38" s="214"/>
      <c r="V38" s="50"/>
      <c r="W38" s="214"/>
      <c r="X38" s="53">
        <f t="shared" si="0"/>
        <v>0</v>
      </c>
      <c r="Y38" s="214"/>
      <c r="Z38" s="79">
        <f t="shared" si="3"/>
        <v>0</v>
      </c>
    </row>
    <row r="39" spans="2:26" ht="16.5">
      <c r="B39" s="183"/>
      <c r="C39" s="344" t="str">
        <f>'Monthly Spending Plan Summary'!C39</f>
        <v>Activities/sports/clubs/camp</v>
      </c>
      <c r="D39" s="20"/>
      <c r="E39" s="20"/>
      <c r="F39" s="20"/>
      <c r="G39" s="20"/>
      <c r="H39" s="20"/>
      <c r="I39" s="20"/>
      <c r="J39" s="20"/>
      <c r="K39" s="65"/>
      <c r="L39" s="53">
        <f>'Monthly Spending Plan Summary'!L39</f>
        <v>0</v>
      </c>
      <c r="M39" s="214"/>
      <c r="N39" s="50"/>
      <c r="O39" s="214"/>
      <c r="P39" s="50"/>
      <c r="Q39" s="214"/>
      <c r="R39" s="50"/>
      <c r="S39" s="214"/>
      <c r="T39" s="50"/>
      <c r="U39" s="214"/>
      <c r="V39" s="50"/>
      <c r="W39" s="214"/>
      <c r="X39" s="53">
        <f t="shared" si="0"/>
        <v>0</v>
      </c>
      <c r="Y39" s="214"/>
      <c r="Z39" s="79">
        <f t="shared" si="3"/>
        <v>0</v>
      </c>
    </row>
    <row r="40" spans="2:26" ht="16.5">
      <c r="B40" s="183"/>
      <c r="C40" s="344" t="str">
        <f>'Monthly Spending Plan Summary'!C40</f>
        <v>College</v>
      </c>
      <c r="D40" s="20"/>
      <c r="E40" s="20"/>
      <c r="F40" s="20"/>
      <c r="G40" s="20"/>
      <c r="H40" s="20"/>
      <c r="I40" s="20"/>
      <c r="J40" s="20"/>
      <c r="K40" s="65"/>
      <c r="L40" s="53">
        <f>'Monthly Spending Plan Summary'!L40</f>
        <v>0</v>
      </c>
      <c r="M40" s="214"/>
      <c r="N40" s="50"/>
      <c r="O40" s="214"/>
      <c r="P40" s="50"/>
      <c r="Q40" s="214"/>
      <c r="R40" s="50"/>
      <c r="S40" s="214"/>
      <c r="T40" s="50"/>
      <c r="U40" s="214"/>
      <c r="V40" s="50"/>
      <c r="W40" s="214"/>
      <c r="X40" s="53">
        <f t="shared" si="0"/>
        <v>0</v>
      </c>
      <c r="Y40" s="214"/>
      <c r="Z40" s="79">
        <f t="shared" si="3"/>
        <v>0</v>
      </c>
    </row>
    <row r="41" spans="2:26" ht="16.5">
      <c r="B41" s="183"/>
      <c r="C41" s="344" t="str">
        <f>'Monthly Spending Plan Summary'!C41</f>
        <v>Haircuts/personal care</v>
      </c>
      <c r="D41" s="20"/>
      <c r="E41" s="20"/>
      <c r="F41" s="20"/>
      <c r="G41" s="20"/>
      <c r="H41" s="20"/>
      <c r="I41" s="20"/>
      <c r="J41" s="20"/>
      <c r="K41" s="65"/>
      <c r="L41" s="53">
        <f>'Monthly Spending Plan Summary'!L41</f>
        <v>0</v>
      </c>
      <c r="M41" s="214"/>
      <c r="N41" s="50"/>
      <c r="O41" s="214"/>
      <c r="P41" s="50"/>
      <c r="Q41" s="214"/>
      <c r="R41" s="50"/>
      <c r="S41" s="214"/>
      <c r="T41" s="50"/>
      <c r="U41" s="214"/>
      <c r="V41" s="50"/>
      <c r="W41" s="214"/>
      <c r="X41" s="53">
        <f t="shared" si="0"/>
        <v>0</v>
      </c>
      <c r="Y41" s="214"/>
      <c r="Z41" s="79">
        <f t="shared" si="3"/>
        <v>0</v>
      </c>
    </row>
    <row r="42" spans="2:26" ht="16.5">
      <c r="B42" s="183"/>
      <c r="C42" s="344" t="str">
        <f>'Monthly Spending Plan Summary'!C42</f>
        <v>Orthodontics</v>
      </c>
      <c r="D42" s="20"/>
      <c r="E42" s="20"/>
      <c r="F42" s="20"/>
      <c r="G42" s="20"/>
      <c r="H42" s="20"/>
      <c r="I42" s="20"/>
      <c r="J42" s="20"/>
      <c r="K42" s="65"/>
      <c r="L42" s="53">
        <f>'Monthly Spending Plan Summary'!L42</f>
        <v>0</v>
      </c>
      <c r="M42" s="214"/>
      <c r="N42" s="50"/>
      <c r="O42" s="214"/>
      <c r="P42" s="50"/>
      <c r="Q42" s="214"/>
      <c r="R42" s="50"/>
      <c r="S42" s="214"/>
      <c r="T42" s="50"/>
      <c r="U42" s="214"/>
      <c r="V42" s="50"/>
      <c r="W42" s="214"/>
      <c r="X42" s="53">
        <f t="shared" si="0"/>
        <v>0</v>
      </c>
      <c r="Y42" s="214"/>
      <c r="Z42" s="79">
        <f t="shared" si="3"/>
        <v>0</v>
      </c>
    </row>
    <row r="43" spans="2:26" ht="16.5">
      <c r="B43" s="183"/>
      <c r="C43" s="344" t="str">
        <f>'Monthly Spending Plan Summary'!C43</f>
        <v>Child care</v>
      </c>
      <c r="D43" s="20"/>
      <c r="E43" s="20"/>
      <c r="F43" s="20"/>
      <c r="G43" s="20"/>
      <c r="H43" s="20"/>
      <c r="I43" s="20"/>
      <c r="J43" s="20"/>
      <c r="K43" s="65"/>
      <c r="L43" s="53">
        <f>'Monthly Spending Plan Summary'!L43</f>
        <v>0</v>
      </c>
      <c r="M43" s="214"/>
      <c r="N43" s="50"/>
      <c r="O43" s="214"/>
      <c r="P43" s="50"/>
      <c r="Q43" s="214"/>
      <c r="R43" s="50"/>
      <c r="S43" s="214"/>
      <c r="T43" s="50"/>
      <c r="U43" s="214"/>
      <c r="V43" s="50"/>
      <c r="W43" s="214"/>
      <c r="X43" s="53">
        <f t="shared" si="0"/>
        <v>0</v>
      </c>
      <c r="Y43" s="214"/>
      <c r="Z43" s="79">
        <f t="shared" si="3"/>
        <v>0</v>
      </c>
    </row>
    <row r="44" spans="2:26" ht="16.5">
      <c r="B44" s="183"/>
      <c r="C44" s="344" t="str">
        <f>'Monthly Spending Plan Summary'!C44</f>
        <v>Diapers/formula</v>
      </c>
      <c r="D44" s="20"/>
      <c r="E44" s="20"/>
      <c r="F44" s="20"/>
      <c r="G44" s="20"/>
      <c r="H44" s="20"/>
      <c r="I44" s="20"/>
      <c r="J44" s="20"/>
      <c r="K44" s="65"/>
      <c r="L44" s="53">
        <f>'Monthly Spending Plan Summary'!L44</f>
        <v>0</v>
      </c>
      <c r="M44" s="214"/>
      <c r="N44" s="50"/>
      <c r="O44" s="214"/>
      <c r="P44" s="50"/>
      <c r="Q44" s="214"/>
      <c r="R44" s="50"/>
      <c r="S44" s="214"/>
      <c r="T44" s="50"/>
      <c r="U44" s="214"/>
      <c r="V44" s="50"/>
      <c r="W44" s="214"/>
      <c r="X44" s="53">
        <f t="shared" si="0"/>
        <v>0</v>
      </c>
      <c r="Y44" s="214"/>
      <c r="Z44" s="79">
        <f t="shared" si="3"/>
        <v>0</v>
      </c>
    </row>
    <row r="45" spans="2:26" ht="16.5">
      <c r="B45" s="183"/>
      <c r="C45" s="344" t="str">
        <f>'Monthly Spending Plan Summary'!C45</f>
        <v>Other (click here)</v>
      </c>
      <c r="D45" s="20"/>
      <c r="E45" s="20"/>
      <c r="F45" s="20"/>
      <c r="G45" s="20"/>
      <c r="H45" s="20"/>
      <c r="I45" s="20"/>
      <c r="J45" s="20"/>
      <c r="K45" s="65"/>
      <c r="L45" s="53">
        <f>'Monthly Spending Plan Summary'!L45</f>
        <v>0</v>
      </c>
      <c r="M45" s="214"/>
      <c r="N45" s="50"/>
      <c r="O45" s="214"/>
      <c r="P45" s="50"/>
      <c r="Q45" s="214"/>
      <c r="R45" s="50"/>
      <c r="S45" s="214"/>
      <c r="T45" s="50"/>
      <c r="U45" s="214"/>
      <c r="V45" s="50"/>
      <c r="W45" s="214"/>
      <c r="X45" s="53">
        <f t="shared" si="0"/>
        <v>0</v>
      </c>
      <c r="Y45" s="214"/>
      <c r="Z45" s="79">
        <f t="shared" si="3"/>
        <v>0</v>
      </c>
    </row>
    <row r="46" spans="2:26" ht="16.5">
      <c r="B46" s="167"/>
      <c r="C46" s="344" t="str">
        <f>'Monthly Spending Plan Summary'!C46</f>
        <v>Other (click here)</v>
      </c>
      <c r="D46" s="276"/>
      <c r="E46" s="276"/>
      <c r="F46" s="276"/>
      <c r="G46" s="276"/>
      <c r="H46" s="276"/>
      <c r="I46" s="276"/>
      <c r="J46" s="20"/>
      <c r="K46" s="65"/>
      <c r="L46" s="222">
        <f>'Monthly Spending Plan Summary'!L46</f>
        <v>0</v>
      </c>
      <c r="M46" s="214"/>
      <c r="N46" s="51"/>
      <c r="O46" s="214"/>
      <c r="P46" s="51"/>
      <c r="Q46" s="214"/>
      <c r="R46" s="51"/>
      <c r="S46" s="214"/>
      <c r="T46" s="51"/>
      <c r="U46" s="214"/>
      <c r="V46" s="51"/>
      <c r="W46" s="214"/>
      <c r="X46" s="222">
        <f t="shared" si="0"/>
        <v>0</v>
      </c>
      <c r="Y46" s="214"/>
      <c r="Z46" s="223">
        <f t="shared" si="3"/>
        <v>0</v>
      </c>
    </row>
    <row r="47" spans="2:26" s="216" customFormat="1" ht="14.25">
      <c r="B47" s="349"/>
      <c r="C47" s="338" t="str">
        <f>'Monthly Spending Plan Summary'!C47</f>
        <v>  Subtotal</v>
      </c>
      <c r="D47" s="74"/>
      <c r="E47" s="74"/>
      <c r="F47" s="74"/>
      <c r="G47" s="74"/>
      <c r="H47" s="74"/>
      <c r="I47" s="74"/>
      <c r="J47" s="74"/>
      <c r="K47" s="104"/>
      <c r="L47" s="46">
        <f>'Monthly Spending Plan Summary'!L47</f>
        <v>0</v>
      </c>
      <c r="M47" s="215"/>
      <c r="N47" s="46">
        <f>SUM(N36:N46)</f>
        <v>0</v>
      </c>
      <c r="O47" s="215"/>
      <c r="P47" s="46">
        <f>SUM(P36:P46)</f>
        <v>0</v>
      </c>
      <c r="Q47" s="215"/>
      <c r="R47" s="46">
        <f>SUM(R36:R46)</f>
        <v>0</v>
      </c>
      <c r="S47" s="215"/>
      <c r="T47" s="46">
        <f>SUM(T36:T46)</f>
        <v>0</v>
      </c>
      <c r="U47" s="215"/>
      <c r="V47" s="46">
        <f>SUM(V36:V46)</f>
        <v>0</v>
      </c>
      <c r="W47" s="215"/>
      <c r="X47" s="46">
        <f t="shared" si="0"/>
        <v>0</v>
      </c>
      <c r="Y47" s="215"/>
      <c r="Z47" s="73">
        <f t="shared" si="3"/>
        <v>0</v>
      </c>
    </row>
    <row r="48" spans="3:26" s="4" customFormat="1" ht="7.5" customHeight="1">
      <c r="C48" s="87"/>
      <c r="D48" s="7"/>
      <c r="E48" s="7"/>
      <c r="F48" s="7"/>
      <c r="G48" s="7"/>
      <c r="H48" s="7"/>
      <c r="I48" s="7"/>
      <c r="J48" s="7"/>
      <c r="K48" s="224"/>
      <c r="L48" s="225"/>
      <c r="M48" s="214"/>
      <c r="N48" s="225"/>
      <c r="O48" s="214"/>
      <c r="P48" s="225"/>
      <c r="Q48" s="214"/>
      <c r="R48" s="225"/>
      <c r="S48" s="214"/>
      <c r="T48" s="225"/>
      <c r="U48" s="214"/>
      <c r="V48" s="225"/>
      <c r="W48" s="214"/>
      <c r="X48" s="225"/>
      <c r="Y48" s="214"/>
      <c r="Z48" s="225"/>
    </row>
    <row r="49" spans="2:26" s="221" customFormat="1" ht="30.75" customHeight="1">
      <c r="B49" s="347"/>
      <c r="C49" s="83" t="str">
        <f>'Monthly Spending Plan Summary'!O4</f>
        <v>Insurance Expense</v>
      </c>
      <c r="D49" s="83"/>
      <c r="E49" s="83"/>
      <c r="F49" s="83"/>
      <c r="G49" s="83"/>
      <c r="H49" s="83"/>
      <c r="I49" s="83"/>
      <c r="J49" s="83"/>
      <c r="K49" s="84">
        <f>'Monthly Spending Plan Summary'!W4</f>
        <v>0</v>
      </c>
      <c r="L49" s="264" t="s">
        <v>14</v>
      </c>
      <c r="M49" s="264"/>
      <c r="N49" s="264" t="s">
        <v>15</v>
      </c>
      <c r="O49" s="264"/>
      <c r="P49" s="264" t="s">
        <v>16</v>
      </c>
      <c r="Q49" s="264"/>
      <c r="R49" s="264" t="s">
        <v>17</v>
      </c>
      <c r="S49" s="264"/>
      <c r="T49" s="264" t="s">
        <v>18</v>
      </c>
      <c r="U49" s="264"/>
      <c r="V49" s="264" t="s">
        <v>19</v>
      </c>
      <c r="W49" s="265"/>
      <c r="X49" s="266" t="s">
        <v>128</v>
      </c>
      <c r="Y49" s="211"/>
      <c r="Z49" s="212" t="s">
        <v>129</v>
      </c>
    </row>
    <row r="50" spans="2:26" ht="16.5">
      <c r="B50" s="321"/>
      <c r="C50" s="344" t="str">
        <f>'Monthly Spending Plan Summary'!$O5</f>
        <v>Health/life/dental/vision premiums</v>
      </c>
      <c r="D50" s="20"/>
      <c r="E50" s="20"/>
      <c r="F50" s="20"/>
      <c r="G50" s="20"/>
      <c r="H50" s="20"/>
      <c r="I50" s="20"/>
      <c r="J50" s="20"/>
      <c r="K50" s="65"/>
      <c r="L50" s="45">
        <f>'Monthly Spending Plan Summary'!$X5</f>
        <v>0</v>
      </c>
      <c r="M50" s="214"/>
      <c r="N50" s="47"/>
      <c r="O50" s="214"/>
      <c r="P50" s="47"/>
      <c r="Q50" s="214"/>
      <c r="R50" s="47"/>
      <c r="S50" s="214"/>
      <c r="T50" s="47"/>
      <c r="U50" s="214"/>
      <c r="V50" s="47"/>
      <c r="W50" s="214"/>
      <c r="X50" s="45">
        <f t="shared" si="0"/>
        <v>0</v>
      </c>
      <c r="Y50" s="214"/>
      <c r="Z50" s="72">
        <f>L50-X50</f>
        <v>0</v>
      </c>
    </row>
    <row r="51" spans="2:26" ht="16.5">
      <c r="B51" s="167"/>
      <c r="C51" s="344" t="str">
        <f>'Monthly Spending Plan Summary'!$O6</f>
        <v>Other (click here)</v>
      </c>
      <c r="D51" s="276"/>
      <c r="E51" s="276"/>
      <c r="F51" s="276"/>
      <c r="G51" s="276"/>
      <c r="H51" s="276"/>
      <c r="I51" s="276"/>
      <c r="J51" s="20"/>
      <c r="K51" s="65">
        <f>'Monthly Spending Plan Summary'!W6</f>
        <v>0</v>
      </c>
      <c r="L51" s="222">
        <f>'Monthly Spending Plan Summary'!$X6</f>
        <v>0</v>
      </c>
      <c r="M51" s="214"/>
      <c r="N51" s="51"/>
      <c r="O51" s="214"/>
      <c r="P51" s="51"/>
      <c r="Q51" s="214"/>
      <c r="R51" s="51"/>
      <c r="S51" s="214"/>
      <c r="T51" s="51"/>
      <c r="U51" s="214"/>
      <c r="V51" s="51"/>
      <c r="W51" s="214"/>
      <c r="X51" s="222">
        <f t="shared" si="0"/>
        <v>0</v>
      </c>
      <c r="Y51" s="214"/>
      <c r="Z51" s="223">
        <f>L51-X51</f>
        <v>0</v>
      </c>
    </row>
    <row r="52" spans="2:26" s="216" customFormat="1" ht="14.25">
      <c r="B52" s="349"/>
      <c r="C52" s="338" t="str">
        <f>'Monthly Spending Plan Summary'!$O7</f>
        <v>  Subtotal</v>
      </c>
      <c r="D52" s="74"/>
      <c r="E52" s="74"/>
      <c r="F52" s="74"/>
      <c r="G52" s="74"/>
      <c r="H52" s="74"/>
      <c r="I52" s="74"/>
      <c r="J52" s="74"/>
      <c r="K52" s="104"/>
      <c r="L52" s="46">
        <f>'Monthly Spending Plan Summary'!$X7</f>
        <v>0</v>
      </c>
      <c r="M52" s="215"/>
      <c r="N52" s="46">
        <f>SUM(N50:N51)</f>
        <v>0</v>
      </c>
      <c r="O52" s="215"/>
      <c r="P52" s="46">
        <f>SUM(P50:P51)</f>
        <v>0</v>
      </c>
      <c r="Q52" s="215"/>
      <c r="R52" s="46">
        <f>SUM(R50:R51)</f>
        <v>0</v>
      </c>
      <c r="S52" s="215"/>
      <c r="T52" s="46">
        <f>SUM(T50:T51)</f>
        <v>0</v>
      </c>
      <c r="U52" s="215"/>
      <c r="V52" s="46">
        <f>SUM(V50:V51)</f>
        <v>0</v>
      </c>
      <c r="W52" s="215"/>
      <c r="X52" s="46">
        <f t="shared" si="0"/>
        <v>0</v>
      </c>
      <c r="Y52" s="215"/>
      <c r="Z52" s="73">
        <f>L52-X52</f>
        <v>0</v>
      </c>
    </row>
    <row r="53" spans="3:26" s="4" customFormat="1" ht="7.5" customHeight="1">
      <c r="C53" s="88"/>
      <c r="K53" s="65"/>
      <c r="L53" s="54"/>
      <c r="M53" s="214"/>
      <c r="N53" s="54"/>
      <c r="O53" s="214"/>
      <c r="P53" s="54"/>
      <c r="Q53" s="214"/>
      <c r="R53" s="54"/>
      <c r="S53" s="214"/>
      <c r="T53" s="54"/>
      <c r="U53" s="214"/>
      <c r="V53" s="54"/>
      <c r="W53" s="214"/>
      <c r="X53" s="54"/>
      <c r="Y53" s="214"/>
      <c r="Z53" s="54"/>
    </row>
    <row r="54" spans="2:26" s="221" customFormat="1" ht="30.75" customHeight="1">
      <c r="B54" s="347"/>
      <c r="C54" s="83" t="str">
        <f>'Monthly Spending Plan Summary'!$O9</f>
        <v>Other Expenses</v>
      </c>
      <c r="D54" s="83"/>
      <c r="E54" s="83"/>
      <c r="F54" s="83"/>
      <c r="G54" s="83"/>
      <c r="H54" s="83"/>
      <c r="I54" s="83"/>
      <c r="J54" s="83"/>
      <c r="K54" s="85">
        <f>'Monthly Spending Plan Summary'!W9</f>
        <v>0</v>
      </c>
      <c r="L54" s="264" t="s">
        <v>14</v>
      </c>
      <c r="M54" s="264"/>
      <c r="N54" s="264" t="s">
        <v>15</v>
      </c>
      <c r="O54" s="264"/>
      <c r="P54" s="264" t="s">
        <v>16</v>
      </c>
      <c r="Q54" s="264"/>
      <c r="R54" s="264" t="s">
        <v>17</v>
      </c>
      <c r="S54" s="264"/>
      <c r="T54" s="264" t="s">
        <v>18</v>
      </c>
      <c r="U54" s="264"/>
      <c r="V54" s="264" t="s">
        <v>19</v>
      </c>
      <c r="W54" s="265"/>
      <c r="X54" s="266" t="s">
        <v>128</v>
      </c>
      <c r="Y54" s="211"/>
      <c r="Z54" s="212" t="s">
        <v>129</v>
      </c>
    </row>
    <row r="55" spans="2:26" ht="16.5">
      <c r="B55" s="321"/>
      <c r="C55" s="344" t="str">
        <f>'Monthly Spending Plan Summary'!$O10</f>
        <v>Medical/dental/prescriptions</v>
      </c>
      <c r="D55" s="20"/>
      <c r="E55" s="20"/>
      <c r="F55" s="20"/>
      <c r="G55" s="20"/>
      <c r="H55" s="20"/>
      <c r="I55" s="20"/>
      <c r="J55" s="20"/>
      <c r="K55" s="65"/>
      <c r="L55" s="45">
        <f>'Monthly Spending Plan Summary'!$X10</f>
        <v>0</v>
      </c>
      <c r="M55" s="214"/>
      <c r="N55" s="47"/>
      <c r="O55" s="214"/>
      <c r="P55" s="47"/>
      <c r="Q55" s="214"/>
      <c r="R55" s="47"/>
      <c r="S55" s="214"/>
      <c r="T55" s="47"/>
      <c r="U55" s="214"/>
      <c r="V55" s="47"/>
      <c r="W55" s="214"/>
      <c r="X55" s="45">
        <f t="shared" si="0"/>
        <v>0</v>
      </c>
      <c r="Y55" s="214"/>
      <c r="Z55" s="72">
        <f aca="true" t="shared" si="4" ref="Z55:Z65">L55-X55</f>
        <v>0</v>
      </c>
    </row>
    <row r="56" spans="2:26" ht="16.5">
      <c r="B56" s="183"/>
      <c r="C56" s="344" t="str">
        <f>'Monthly Spending Plan Summary'!$O11</f>
        <v>Haircuts/personal care</v>
      </c>
      <c r="D56" s="20"/>
      <c r="E56" s="20"/>
      <c r="F56" s="20"/>
      <c r="G56" s="20"/>
      <c r="H56" s="20"/>
      <c r="I56" s="20"/>
      <c r="J56" s="20"/>
      <c r="K56" s="65">
        <f>'Monthly Spending Plan Summary'!W11</f>
        <v>0</v>
      </c>
      <c r="L56" s="53">
        <f>'Monthly Spending Plan Summary'!$X11</f>
        <v>0</v>
      </c>
      <c r="M56" s="214"/>
      <c r="N56" s="50"/>
      <c r="O56" s="214"/>
      <c r="P56" s="50"/>
      <c r="Q56" s="214"/>
      <c r="R56" s="50"/>
      <c r="S56" s="214"/>
      <c r="T56" s="50"/>
      <c r="U56" s="214"/>
      <c r="V56" s="50"/>
      <c r="W56" s="214"/>
      <c r="X56" s="53">
        <f t="shared" si="0"/>
        <v>0</v>
      </c>
      <c r="Y56" s="214"/>
      <c r="Z56" s="79">
        <f t="shared" si="4"/>
        <v>0</v>
      </c>
    </row>
    <row r="57" spans="2:26" ht="16.5">
      <c r="B57" s="183"/>
      <c r="C57" s="344" t="str">
        <f>'Monthly Spending Plan Summary'!$O12</f>
        <v>Club dues</v>
      </c>
      <c r="D57" s="20"/>
      <c r="E57" s="20"/>
      <c r="F57" s="20"/>
      <c r="G57" s="20"/>
      <c r="H57" s="20"/>
      <c r="I57" s="20"/>
      <c r="J57" s="20"/>
      <c r="K57" s="65">
        <f>'Monthly Spending Plan Summary'!W12</f>
        <v>0</v>
      </c>
      <c r="L57" s="53">
        <f>'Monthly Spending Plan Summary'!$X12</f>
        <v>0</v>
      </c>
      <c r="M57" s="214"/>
      <c r="N57" s="50"/>
      <c r="O57" s="214"/>
      <c r="P57" s="50"/>
      <c r="Q57" s="214"/>
      <c r="R57" s="50"/>
      <c r="S57" s="214"/>
      <c r="T57" s="50"/>
      <c r="U57" s="214"/>
      <c r="V57" s="50"/>
      <c r="W57" s="214"/>
      <c r="X57" s="53">
        <f aca="true" t="shared" si="5" ref="X57:X90">SUM(N57:V57)</f>
        <v>0</v>
      </c>
      <c r="Y57" s="214"/>
      <c r="Z57" s="79">
        <f t="shared" si="4"/>
        <v>0</v>
      </c>
    </row>
    <row r="58" spans="2:26" ht="16.5">
      <c r="B58" s="183"/>
      <c r="C58" s="344" t="str">
        <f>'Monthly Spending Plan Summary'!$O13</f>
        <v>Hobbies/sports/activities</v>
      </c>
      <c r="D58" s="20"/>
      <c r="E58" s="20"/>
      <c r="F58" s="20"/>
      <c r="G58" s="20"/>
      <c r="H58" s="20"/>
      <c r="I58" s="20"/>
      <c r="J58" s="20"/>
      <c r="K58" s="65">
        <f>'Monthly Spending Plan Summary'!W13</f>
        <v>0</v>
      </c>
      <c r="L58" s="53">
        <f>'Monthly Spending Plan Summary'!$X13</f>
        <v>0</v>
      </c>
      <c r="M58" s="214"/>
      <c r="N58" s="50"/>
      <c r="O58" s="214"/>
      <c r="P58" s="50"/>
      <c r="Q58" s="214"/>
      <c r="R58" s="50"/>
      <c r="S58" s="214"/>
      <c r="T58" s="50"/>
      <c r="U58" s="214"/>
      <c r="V58" s="50"/>
      <c r="W58" s="214"/>
      <c r="X58" s="53">
        <f t="shared" si="5"/>
        <v>0</v>
      </c>
      <c r="Y58" s="214"/>
      <c r="Z58" s="79">
        <f t="shared" si="4"/>
        <v>0</v>
      </c>
    </row>
    <row r="59" spans="2:26" ht="16.5">
      <c r="B59" s="183"/>
      <c r="C59" s="344" t="str">
        <f>'Monthly Spending Plan Summary'!$O14</f>
        <v>Education/books/publications</v>
      </c>
      <c r="D59" s="20"/>
      <c r="E59" s="20"/>
      <c r="F59" s="20"/>
      <c r="G59" s="20"/>
      <c r="H59" s="20"/>
      <c r="I59" s="20"/>
      <c r="J59" s="20"/>
      <c r="K59" s="67">
        <f>'Monthly Spending Plan Summary'!W14</f>
        <v>0</v>
      </c>
      <c r="L59" s="53">
        <f>'Monthly Spending Plan Summary'!$X14</f>
        <v>0</v>
      </c>
      <c r="M59" s="214"/>
      <c r="N59" s="50"/>
      <c r="O59" s="214"/>
      <c r="P59" s="50"/>
      <c r="Q59" s="214"/>
      <c r="R59" s="50"/>
      <c r="S59" s="214"/>
      <c r="T59" s="50"/>
      <c r="U59" s="214"/>
      <c r="V59" s="50"/>
      <c r="W59" s="214"/>
      <c r="X59" s="53">
        <f t="shared" si="5"/>
        <v>0</v>
      </c>
      <c r="Y59" s="214"/>
      <c r="Z59" s="79">
        <f t="shared" si="4"/>
        <v>0</v>
      </c>
    </row>
    <row r="60" spans="2:26" ht="16.5">
      <c r="B60" s="183"/>
      <c r="C60" s="344" t="str">
        <f>'Monthly Spending Plan Summary'!$O15</f>
        <v>Cell phone</v>
      </c>
      <c r="D60" s="20"/>
      <c r="E60" s="20"/>
      <c r="F60" s="20"/>
      <c r="G60" s="20"/>
      <c r="H60" s="20"/>
      <c r="I60" s="20"/>
      <c r="J60" s="20"/>
      <c r="K60" s="67">
        <f>'Monthly Spending Plan Summary'!W15</f>
        <v>0</v>
      </c>
      <c r="L60" s="53">
        <f>'Monthly Spending Plan Summary'!$X15</f>
        <v>0</v>
      </c>
      <c r="M60" s="214"/>
      <c r="N60" s="50"/>
      <c r="O60" s="214"/>
      <c r="P60" s="50"/>
      <c r="Q60" s="214"/>
      <c r="R60" s="50"/>
      <c r="S60" s="214"/>
      <c r="T60" s="50"/>
      <c r="U60" s="214"/>
      <c r="V60" s="50"/>
      <c r="W60" s="214"/>
      <c r="X60" s="53">
        <f t="shared" si="5"/>
        <v>0</v>
      </c>
      <c r="Y60" s="214"/>
      <c r="Z60" s="79">
        <f t="shared" si="4"/>
        <v>0</v>
      </c>
    </row>
    <row r="61" spans="2:26" ht="16.5">
      <c r="B61" s="183"/>
      <c r="C61" s="344" t="str">
        <f>'Monthly Spending Plan Summary'!$O16</f>
        <v>Drycleaning</v>
      </c>
      <c r="D61" s="20"/>
      <c r="E61" s="20"/>
      <c r="F61" s="20"/>
      <c r="G61" s="20"/>
      <c r="H61" s="20"/>
      <c r="I61" s="20"/>
      <c r="J61" s="20"/>
      <c r="K61" s="67">
        <f>'Monthly Spending Plan Summary'!W16</f>
        <v>0</v>
      </c>
      <c r="L61" s="53">
        <f>'Monthly Spending Plan Summary'!$X16</f>
        <v>0</v>
      </c>
      <c r="M61" s="214"/>
      <c r="N61" s="50"/>
      <c r="O61" s="214"/>
      <c r="P61" s="50"/>
      <c r="Q61" s="214"/>
      <c r="R61" s="50"/>
      <c r="S61" s="214"/>
      <c r="T61" s="50"/>
      <c r="U61" s="214"/>
      <c r="V61" s="50"/>
      <c r="W61" s="214"/>
      <c r="X61" s="53">
        <f t="shared" si="5"/>
        <v>0</v>
      </c>
      <c r="Y61" s="214"/>
      <c r="Z61" s="79">
        <f t="shared" si="4"/>
        <v>0</v>
      </c>
    </row>
    <row r="62" spans="2:26" ht="16.5">
      <c r="B62" s="183"/>
      <c r="C62" s="344" t="str">
        <f>'Monthly Spending Plan Summary'!$O17</f>
        <v>Pet food/grooming/boarding/vet</v>
      </c>
      <c r="D62" s="20"/>
      <c r="E62" s="20"/>
      <c r="F62" s="20"/>
      <c r="G62" s="20"/>
      <c r="H62" s="20"/>
      <c r="I62" s="20"/>
      <c r="J62" s="20"/>
      <c r="K62" s="67">
        <f>'Monthly Spending Plan Summary'!W17</f>
        <v>0</v>
      </c>
      <c r="L62" s="53">
        <f>'Monthly Spending Plan Summary'!$X17</f>
        <v>0</v>
      </c>
      <c r="M62" s="214"/>
      <c r="N62" s="50"/>
      <c r="O62" s="214"/>
      <c r="P62" s="50"/>
      <c r="Q62" s="214"/>
      <c r="R62" s="50"/>
      <c r="S62" s="214"/>
      <c r="T62" s="50"/>
      <c r="U62" s="214"/>
      <c r="V62" s="50"/>
      <c r="W62" s="214"/>
      <c r="X62" s="53">
        <f t="shared" si="5"/>
        <v>0</v>
      </c>
      <c r="Y62" s="214"/>
      <c r="Z62" s="79">
        <f t="shared" si="4"/>
        <v>0</v>
      </c>
    </row>
    <row r="63" spans="2:26" ht="16.5">
      <c r="B63" s="183"/>
      <c r="C63" s="344" t="str">
        <f>'Monthly Spending Plan Summary'!$O18</f>
        <v>Other (click here)</v>
      </c>
      <c r="D63" s="20"/>
      <c r="E63" s="20"/>
      <c r="F63" s="20"/>
      <c r="G63" s="20"/>
      <c r="H63" s="20"/>
      <c r="I63" s="20"/>
      <c r="J63" s="20"/>
      <c r="K63" s="67">
        <f>'Monthly Spending Plan Summary'!W18</f>
        <v>0</v>
      </c>
      <c r="L63" s="53">
        <f>'Monthly Spending Plan Summary'!$X18</f>
        <v>0</v>
      </c>
      <c r="M63" s="214"/>
      <c r="N63" s="50"/>
      <c r="O63" s="214"/>
      <c r="P63" s="50"/>
      <c r="Q63" s="214"/>
      <c r="R63" s="50"/>
      <c r="S63" s="214"/>
      <c r="T63" s="50"/>
      <c r="U63" s="214"/>
      <c r="V63" s="50"/>
      <c r="W63" s="214"/>
      <c r="X63" s="53">
        <f t="shared" si="5"/>
        <v>0</v>
      </c>
      <c r="Y63" s="214"/>
      <c r="Z63" s="79">
        <f t="shared" si="4"/>
        <v>0</v>
      </c>
    </row>
    <row r="64" spans="2:26" ht="16.5">
      <c r="B64" s="167"/>
      <c r="C64" s="344" t="str">
        <f>'Monthly Spending Plan Summary'!$O19</f>
        <v>Other (click here)</v>
      </c>
      <c r="D64" s="276"/>
      <c r="E64" s="276"/>
      <c r="F64" s="276"/>
      <c r="G64" s="276"/>
      <c r="H64" s="276"/>
      <c r="I64" s="276"/>
      <c r="J64" s="20"/>
      <c r="K64" s="65">
        <f>'Monthly Spending Plan Summary'!W19</f>
        <v>0</v>
      </c>
      <c r="L64" s="222">
        <f>'Monthly Spending Plan Summary'!$X19</f>
        <v>0</v>
      </c>
      <c r="M64" s="214"/>
      <c r="N64" s="51"/>
      <c r="O64" s="214"/>
      <c r="P64" s="51"/>
      <c r="Q64" s="214"/>
      <c r="R64" s="51"/>
      <c r="S64" s="214"/>
      <c r="T64" s="51"/>
      <c r="U64" s="214"/>
      <c r="V64" s="51"/>
      <c r="W64" s="214"/>
      <c r="X64" s="222">
        <f t="shared" si="5"/>
        <v>0</v>
      </c>
      <c r="Y64" s="214"/>
      <c r="Z64" s="223">
        <f t="shared" si="4"/>
        <v>0</v>
      </c>
    </row>
    <row r="65" spans="2:26" s="216" customFormat="1" ht="14.25">
      <c r="B65" s="349"/>
      <c r="C65" s="338" t="str">
        <f>'Monthly Spending Plan Summary'!$O20</f>
        <v>  Subtotal</v>
      </c>
      <c r="D65" s="74"/>
      <c r="E65" s="74"/>
      <c r="F65" s="74"/>
      <c r="G65" s="74"/>
      <c r="H65" s="74"/>
      <c r="I65" s="74"/>
      <c r="J65" s="74"/>
      <c r="K65" s="104"/>
      <c r="L65" s="46">
        <f>'Monthly Spending Plan Summary'!$X20</f>
        <v>0</v>
      </c>
      <c r="M65" s="215"/>
      <c r="N65" s="46">
        <f>SUM(N55:N64)</f>
        <v>0</v>
      </c>
      <c r="O65" s="215"/>
      <c r="P65" s="46">
        <f>SUM(P55:P64)</f>
        <v>0</v>
      </c>
      <c r="Q65" s="215"/>
      <c r="R65" s="46">
        <f>SUM(R55:R64)</f>
        <v>0</v>
      </c>
      <c r="S65" s="215"/>
      <c r="T65" s="46">
        <f>SUM(T55:T64)</f>
        <v>0</v>
      </c>
      <c r="U65" s="215"/>
      <c r="V65" s="46">
        <f>SUM(V55:V64)</f>
        <v>0</v>
      </c>
      <c r="W65" s="215"/>
      <c r="X65" s="46">
        <f>SUM(N65:V65)</f>
        <v>0</v>
      </c>
      <c r="Y65" s="215"/>
      <c r="Z65" s="73">
        <f t="shared" si="4"/>
        <v>0</v>
      </c>
    </row>
    <row r="66" spans="3:26" s="4" customFormat="1" ht="7.5" customHeight="1">
      <c r="C66" s="87"/>
      <c r="D66" s="11"/>
      <c r="E66" s="11"/>
      <c r="F66" s="11"/>
      <c r="G66" s="11"/>
      <c r="H66" s="11"/>
      <c r="I66" s="11"/>
      <c r="J66" s="11"/>
      <c r="K66" s="66"/>
      <c r="L66" s="49"/>
      <c r="M66" s="214"/>
      <c r="N66" s="49"/>
      <c r="O66" s="214"/>
      <c r="P66" s="49"/>
      <c r="Q66" s="214"/>
      <c r="R66" s="49"/>
      <c r="S66" s="214"/>
      <c r="T66" s="49"/>
      <c r="U66" s="214"/>
      <c r="V66" s="49"/>
      <c r="W66" s="214"/>
      <c r="X66" s="49"/>
      <c r="Y66" s="214"/>
      <c r="Z66" s="49"/>
    </row>
    <row r="67" spans="2:26" s="221" customFormat="1" ht="30.75" customHeight="1">
      <c r="B67" s="347"/>
      <c r="C67" s="83" t="str">
        <f>'Monthly Spending Plan Summary'!$O22</f>
        <v>Accumulated Expenses</v>
      </c>
      <c r="D67" s="86"/>
      <c r="E67" s="86"/>
      <c r="F67" s="86"/>
      <c r="G67" s="86"/>
      <c r="H67" s="86"/>
      <c r="I67" s="86"/>
      <c r="J67" s="86"/>
      <c r="K67" s="84">
        <f>'Monthly Spending Plan Summary'!W22</f>
        <v>0</v>
      </c>
      <c r="L67" s="264" t="s">
        <v>14</v>
      </c>
      <c r="M67" s="264"/>
      <c r="N67" s="264" t="s">
        <v>15</v>
      </c>
      <c r="O67" s="264"/>
      <c r="P67" s="264" t="s">
        <v>16</v>
      </c>
      <c r="Q67" s="264"/>
      <c r="R67" s="264" t="s">
        <v>17</v>
      </c>
      <c r="S67" s="264"/>
      <c r="T67" s="264" t="s">
        <v>18</v>
      </c>
      <c r="U67" s="264"/>
      <c r="V67" s="264" t="s">
        <v>19</v>
      </c>
      <c r="W67" s="265"/>
      <c r="X67" s="266" t="s">
        <v>128</v>
      </c>
      <c r="Y67" s="211"/>
      <c r="Z67" s="212" t="s">
        <v>129</v>
      </c>
    </row>
    <row r="68" spans="2:26" ht="16.5">
      <c r="B68" s="321"/>
      <c r="C68" s="344" t="str">
        <f>'Monthly Spending Plan Summary'!$O23</f>
        <v>Gifts (see Gift Worksheet)</v>
      </c>
      <c r="D68" s="20"/>
      <c r="E68" s="20"/>
      <c r="F68" s="20"/>
      <c r="G68" s="20"/>
      <c r="H68" s="20"/>
      <c r="I68" s="20"/>
      <c r="J68" s="20"/>
      <c r="K68" s="65"/>
      <c r="L68" s="45">
        <f>'Monthly Spending Plan Summary'!$X23</f>
        <v>0</v>
      </c>
      <c r="M68" s="214"/>
      <c r="N68" s="47"/>
      <c r="O68" s="214"/>
      <c r="P68" s="47"/>
      <c r="Q68" s="214"/>
      <c r="R68" s="47"/>
      <c r="S68" s="214"/>
      <c r="T68" s="47"/>
      <c r="U68" s="214"/>
      <c r="V68" s="47"/>
      <c r="W68" s="214"/>
      <c r="X68" s="45">
        <f t="shared" si="5"/>
        <v>0</v>
      </c>
      <c r="Y68" s="214"/>
      <c r="Z68" s="72">
        <f aca="true" t="shared" si="6" ref="Z68:Z80">L68-X68</f>
        <v>0</v>
      </c>
    </row>
    <row r="69" spans="2:26" ht="16.5">
      <c r="B69" s="183"/>
      <c r="C69" s="344" t="str">
        <f>'Monthly Spending Plan Summary'!$O24</f>
        <v>Christmas (see Gift Worksheet)</v>
      </c>
      <c r="D69" s="20"/>
      <c r="E69" s="20"/>
      <c r="F69" s="20"/>
      <c r="G69" s="20"/>
      <c r="H69" s="20"/>
      <c r="I69" s="20"/>
      <c r="J69" s="20"/>
      <c r="K69" s="67">
        <f>'Monthly Spending Plan Summary'!W24</f>
        <v>0</v>
      </c>
      <c r="L69" s="53">
        <f>'Monthly Spending Plan Summary'!$X24</f>
        <v>0</v>
      </c>
      <c r="M69" s="214"/>
      <c r="N69" s="50"/>
      <c r="O69" s="214"/>
      <c r="P69" s="50"/>
      <c r="Q69" s="214"/>
      <c r="R69" s="50"/>
      <c r="S69" s="214"/>
      <c r="T69" s="50"/>
      <c r="U69" s="214"/>
      <c r="V69" s="50"/>
      <c r="W69" s="214"/>
      <c r="X69" s="53">
        <f t="shared" si="5"/>
        <v>0</v>
      </c>
      <c r="Y69" s="214"/>
      <c r="Z69" s="79">
        <f t="shared" si="6"/>
        <v>0</v>
      </c>
    </row>
    <row r="70" spans="2:26" ht="16.5">
      <c r="B70" s="183"/>
      <c r="C70" s="344" t="str">
        <f>'Monthly Spending Plan Summary'!$O25</f>
        <v>Vacations</v>
      </c>
      <c r="D70" s="20"/>
      <c r="E70" s="20"/>
      <c r="F70" s="20"/>
      <c r="G70" s="20"/>
      <c r="H70" s="20"/>
      <c r="I70" s="20"/>
      <c r="J70" s="20"/>
      <c r="K70" s="65">
        <f>'Monthly Spending Plan Summary'!W25</f>
        <v>0</v>
      </c>
      <c r="L70" s="45">
        <f>'Monthly Spending Plan Summary'!$X25</f>
        <v>0</v>
      </c>
      <c r="M70" s="214"/>
      <c r="N70" s="47"/>
      <c r="O70" s="214"/>
      <c r="P70" s="47"/>
      <c r="Q70" s="214"/>
      <c r="R70" s="47"/>
      <c r="S70" s="214"/>
      <c r="T70" s="47"/>
      <c r="U70" s="214"/>
      <c r="V70" s="47"/>
      <c r="W70" s="214"/>
      <c r="X70" s="45">
        <f t="shared" si="5"/>
        <v>0</v>
      </c>
      <c r="Y70" s="214"/>
      <c r="Z70" s="72">
        <f t="shared" si="6"/>
        <v>0</v>
      </c>
    </row>
    <row r="71" spans="2:26" ht="16.5">
      <c r="B71" s="183"/>
      <c r="C71" s="344" t="str">
        <f>'Monthly Spending Plan Summary'!$O26</f>
        <v>Clothing - adult/children</v>
      </c>
      <c r="D71" s="20"/>
      <c r="E71" s="20"/>
      <c r="F71" s="20"/>
      <c r="G71" s="20"/>
      <c r="H71" s="20"/>
      <c r="I71" s="20"/>
      <c r="J71" s="20"/>
      <c r="K71" s="67">
        <f>'Monthly Spending Plan Summary'!W26</f>
        <v>0</v>
      </c>
      <c r="L71" s="53">
        <f>'Monthly Spending Plan Summary'!$X26</f>
        <v>0</v>
      </c>
      <c r="M71" s="214"/>
      <c r="N71" s="50"/>
      <c r="O71" s="214"/>
      <c r="P71" s="50"/>
      <c r="Q71" s="214"/>
      <c r="R71" s="50"/>
      <c r="S71" s="214"/>
      <c r="T71" s="50"/>
      <c r="U71" s="214"/>
      <c r="V71" s="50"/>
      <c r="W71" s="214"/>
      <c r="X71" s="53">
        <f t="shared" si="5"/>
        <v>0</v>
      </c>
      <c r="Y71" s="214"/>
      <c r="Z71" s="79">
        <f t="shared" si="6"/>
        <v>0</v>
      </c>
    </row>
    <row r="72" spans="2:26" ht="16.5">
      <c r="B72" s="183"/>
      <c r="C72" s="344" t="str">
        <f>'Monthly Spending Plan Summary'!$O27</f>
        <v>Home property taxes</v>
      </c>
      <c r="D72" s="20"/>
      <c r="E72" s="20"/>
      <c r="F72" s="20"/>
      <c r="G72" s="20"/>
      <c r="H72" s="20"/>
      <c r="I72" s="20"/>
      <c r="J72" s="20"/>
      <c r="K72" s="65">
        <f>'Monthly Spending Plan Summary'!W27</f>
        <v>0</v>
      </c>
      <c r="L72" s="45">
        <f>'Monthly Spending Plan Summary'!$X27</f>
        <v>0</v>
      </c>
      <c r="M72" s="214"/>
      <c r="N72" s="47"/>
      <c r="O72" s="214"/>
      <c r="P72" s="47"/>
      <c r="Q72" s="214"/>
      <c r="R72" s="47"/>
      <c r="S72" s="214"/>
      <c r="T72" s="47"/>
      <c r="U72" s="214"/>
      <c r="V72" s="47"/>
      <c r="W72" s="214"/>
      <c r="X72" s="45">
        <f t="shared" si="5"/>
        <v>0</v>
      </c>
      <c r="Y72" s="214"/>
      <c r="Z72" s="72">
        <f t="shared" si="6"/>
        <v>0</v>
      </c>
    </row>
    <row r="73" spans="2:26" ht="16.5">
      <c r="B73" s="183"/>
      <c r="C73" s="344" t="str">
        <f>'Monthly Spending Plan Summary'!$O28</f>
        <v>Home liability insurance</v>
      </c>
      <c r="D73" s="20"/>
      <c r="E73" s="20"/>
      <c r="F73" s="20"/>
      <c r="G73" s="20"/>
      <c r="H73" s="20"/>
      <c r="I73" s="20"/>
      <c r="J73" s="20"/>
      <c r="K73" s="67">
        <f>'Monthly Spending Plan Summary'!W28</f>
        <v>0</v>
      </c>
      <c r="L73" s="53">
        <f>'Monthly Spending Plan Summary'!$X28</f>
        <v>0</v>
      </c>
      <c r="M73" s="214"/>
      <c r="N73" s="50"/>
      <c r="O73" s="214"/>
      <c r="P73" s="50"/>
      <c r="Q73" s="214"/>
      <c r="R73" s="50"/>
      <c r="S73" s="214"/>
      <c r="T73" s="50"/>
      <c r="U73" s="214"/>
      <c r="V73" s="50"/>
      <c r="W73" s="214"/>
      <c r="X73" s="53">
        <f t="shared" si="5"/>
        <v>0</v>
      </c>
      <c r="Y73" s="214"/>
      <c r="Z73" s="79">
        <f t="shared" si="6"/>
        <v>0</v>
      </c>
    </row>
    <row r="74" spans="2:26" ht="16.5">
      <c r="B74" s="183"/>
      <c r="C74" s="344" t="str">
        <f>'Monthly Spending Plan Summary'!$O29</f>
        <v>Homeowner's association fees</v>
      </c>
      <c r="D74" s="20"/>
      <c r="E74" s="20"/>
      <c r="F74" s="20"/>
      <c r="G74" s="20"/>
      <c r="H74" s="20"/>
      <c r="I74" s="20"/>
      <c r="J74" s="20"/>
      <c r="K74" s="67">
        <f>'Monthly Spending Plan Summary'!W29</f>
        <v>0</v>
      </c>
      <c r="L74" s="53">
        <f>'Monthly Spending Plan Summary'!$X29</f>
        <v>0</v>
      </c>
      <c r="M74" s="214"/>
      <c r="N74" s="50"/>
      <c r="O74" s="214"/>
      <c r="P74" s="50"/>
      <c r="Q74" s="214"/>
      <c r="R74" s="50"/>
      <c r="S74" s="214"/>
      <c r="T74" s="50"/>
      <c r="U74" s="214"/>
      <c r="V74" s="50"/>
      <c r="W74" s="214"/>
      <c r="X74" s="53">
        <f t="shared" si="5"/>
        <v>0</v>
      </c>
      <c r="Y74" s="214"/>
      <c r="Z74" s="79">
        <f t="shared" si="6"/>
        <v>0</v>
      </c>
    </row>
    <row r="75" spans="2:26" ht="16.5">
      <c r="B75" s="183"/>
      <c r="C75" s="344" t="str">
        <f>'Monthly Spending Plan Summary'!$O30</f>
        <v>Household repairs/maintenance</v>
      </c>
      <c r="D75" s="20"/>
      <c r="E75" s="20"/>
      <c r="F75" s="20"/>
      <c r="G75" s="20"/>
      <c r="H75" s="20"/>
      <c r="I75" s="20"/>
      <c r="J75" s="20"/>
      <c r="K75" s="67">
        <f>'Monthly Spending Plan Summary'!W30</f>
        <v>0</v>
      </c>
      <c r="L75" s="53">
        <f>'Monthly Spending Plan Summary'!$X30</f>
        <v>0</v>
      </c>
      <c r="M75" s="214"/>
      <c r="N75" s="50"/>
      <c r="O75" s="214"/>
      <c r="P75" s="50"/>
      <c r="Q75" s="214"/>
      <c r="R75" s="50"/>
      <c r="S75" s="214"/>
      <c r="T75" s="50"/>
      <c r="U75" s="214"/>
      <c r="V75" s="50"/>
      <c r="W75" s="214"/>
      <c r="X75" s="53">
        <f t="shared" si="5"/>
        <v>0</v>
      </c>
      <c r="Y75" s="214"/>
      <c r="Z75" s="79">
        <f t="shared" si="6"/>
        <v>0</v>
      </c>
    </row>
    <row r="76" spans="2:26" ht="16.5">
      <c r="B76" s="183"/>
      <c r="C76" s="344" t="str">
        <f>'Monthly Spending Plan Summary'!$O31</f>
        <v>Auto repairs/tires</v>
      </c>
      <c r="D76" s="20"/>
      <c r="E76" s="20"/>
      <c r="F76" s="20"/>
      <c r="G76" s="20"/>
      <c r="H76" s="20"/>
      <c r="I76" s="20"/>
      <c r="J76" s="20"/>
      <c r="K76" s="67">
        <f>'Monthly Spending Plan Summary'!W31</f>
        <v>0</v>
      </c>
      <c r="L76" s="53">
        <f>'Monthly Spending Plan Summary'!$X31</f>
        <v>0</v>
      </c>
      <c r="M76" s="214"/>
      <c r="N76" s="50"/>
      <c r="O76" s="214"/>
      <c r="P76" s="50"/>
      <c r="Q76" s="214"/>
      <c r="R76" s="50"/>
      <c r="S76" s="214"/>
      <c r="T76" s="50"/>
      <c r="U76" s="214"/>
      <c r="V76" s="50"/>
      <c r="W76" s="214"/>
      <c r="X76" s="53">
        <f t="shared" si="5"/>
        <v>0</v>
      </c>
      <c r="Y76" s="214"/>
      <c r="Z76" s="79">
        <f t="shared" si="6"/>
        <v>0</v>
      </c>
    </row>
    <row r="77" spans="2:26" ht="16.5">
      <c r="B77" s="183"/>
      <c r="C77" s="344" t="str">
        <f>'Monthly Spending Plan Summary'!$O32</f>
        <v>Tags/license</v>
      </c>
      <c r="D77" s="20"/>
      <c r="E77" s="20"/>
      <c r="F77" s="20"/>
      <c r="G77" s="20"/>
      <c r="H77" s="20"/>
      <c r="I77" s="20"/>
      <c r="J77" s="20"/>
      <c r="K77" s="67">
        <f>'Monthly Spending Plan Summary'!W32</f>
        <v>0</v>
      </c>
      <c r="L77" s="53">
        <f>'Monthly Spending Plan Summary'!$X32</f>
        <v>0</v>
      </c>
      <c r="M77" s="214"/>
      <c r="N77" s="50"/>
      <c r="O77" s="214"/>
      <c r="P77" s="50"/>
      <c r="Q77" s="214"/>
      <c r="R77" s="50"/>
      <c r="S77" s="214"/>
      <c r="T77" s="50"/>
      <c r="U77" s="214"/>
      <c r="V77" s="50"/>
      <c r="W77" s="214"/>
      <c r="X77" s="53">
        <f t="shared" si="5"/>
        <v>0</v>
      </c>
      <c r="Y77" s="214"/>
      <c r="Z77" s="79">
        <f t="shared" si="6"/>
        <v>0</v>
      </c>
    </row>
    <row r="78" spans="2:26" ht="16.5">
      <c r="B78" s="183"/>
      <c r="C78" s="344" t="str">
        <f>'Monthly Spending Plan Summary'!$O33</f>
        <v>Other (click here)</v>
      </c>
      <c r="D78" s="20"/>
      <c r="E78" s="20"/>
      <c r="F78" s="20"/>
      <c r="G78" s="20"/>
      <c r="H78" s="20"/>
      <c r="I78" s="20"/>
      <c r="J78" s="20"/>
      <c r="K78" s="67">
        <f>'Monthly Spending Plan Summary'!W33</f>
        <v>0</v>
      </c>
      <c r="L78" s="53">
        <f>'Monthly Spending Plan Summary'!$X33</f>
        <v>0</v>
      </c>
      <c r="M78" s="214"/>
      <c r="N78" s="50"/>
      <c r="O78" s="214"/>
      <c r="P78" s="50"/>
      <c r="Q78" s="214"/>
      <c r="R78" s="50"/>
      <c r="S78" s="214"/>
      <c r="T78" s="50"/>
      <c r="U78" s="214"/>
      <c r="V78" s="50"/>
      <c r="W78" s="214"/>
      <c r="X78" s="53">
        <f t="shared" si="5"/>
        <v>0</v>
      </c>
      <c r="Y78" s="214"/>
      <c r="Z78" s="79">
        <f t="shared" si="6"/>
        <v>0</v>
      </c>
    </row>
    <row r="79" spans="2:26" ht="16.5">
      <c r="B79" s="167"/>
      <c r="C79" s="344" t="str">
        <f>'Monthly Spending Plan Summary'!$O34</f>
        <v>Other (click here)</v>
      </c>
      <c r="D79" s="276"/>
      <c r="E79" s="276"/>
      <c r="F79" s="276"/>
      <c r="G79" s="276"/>
      <c r="H79" s="276"/>
      <c r="I79" s="276"/>
      <c r="J79" s="20"/>
      <c r="K79" s="67">
        <f>'Monthly Spending Plan Summary'!W34</f>
        <v>0</v>
      </c>
      <c r="L79" s="222">
        <f>'Monthly Spending Plan Summary'!$X34</f>
        <v>0</v>
      </c>
      <c r="M79" s="214"/>
      <c r="N79" s="51"/>
      <c r="O79" s="214"/>
      <c r="P79" s="51"/>
      <c r="Q79" s="214"/>
      <c r="R79" s="51"/>
      <c r="S79" s="214"/>
      <c r="T79" s="51"/>
      <c r="U79" s="214"/>
      <c r="V79" s="51"/>
      <c r="W79" s="214"/>
      <c r="X79" s="222">
        <f t="shared" si="5"/>
        <v>0</v>
      </c>
      <c r="Y79" s="214"/>
      <c r="Z79" s="223">
        <f t="shared" si="6"/>
        <v>0</v>
      </c>
    </row>
    <row r="80" spans="2:26" s="216" customFormat="1" ht="14.25">
      <c r="B80" s="349"/>
      <c r="C80" s="338" t="str">
        <f>'Monthly Spending Plan Summary'!$O35</f>
        <v>  Subtotal</v>
      </c>
      <c r="D80" s="74"/>
      <c r="E80" s="74"/>
      <c r="F80" s="74"/>
      <c r="G80" s="74"/>
      <c r="H80" s="74"/>
      <c r="I80" s="74"/>
      <c r="J80" s="74"/>
      <c r="K80" s="104"/>
      <c r="L80" s="46">
        <f>'Monthly Spending Plan Summary'!$X35</f>
        <v>0</v>
      </c>
      <c r="M80" s="215"/>
      <c r="N80" s="46">
        <f>SUM(N68:N79)</f>
        <v>0</v>
      </c>
      <c r="O80" s="215"/>
      <c r="P80" s="46">
        <f>SUM(P68:P79)</f>
        <v>0</v>
      </c>
      <c r="Q80" s="215"/>
      <c r="R80" s="46">
        <f>SUM(R68:R79)</f>
        <v>0</v>
      </c>
      <c r="S80" s="215"/>
      <c r="T80" s="46">
        <f>SUM(T68:T79)</f>
        <v>0</v>
      </c>
      <c r="U80" s="215"/>
      <c r="V80" s="46">
        <f>SUM(V68:V79)</f>
        <v>0</v>
      </c>
      <c r="W80" s="215"/>
      <c r="X80" s="46">
        <f t="shared" si="5"/>
        <v>0</v>
      </c>
      <c r="Y80" s="215"/>
      <c r="Z80" s="73">
        <f t="shared" si="6"/>
        <v>0</v>
      </c>
    </row>
    <row r="81" spans="3:26" s="4" customFormat="1" ht="7.5" customHeight="1">
      <c r="C81" s="88"/>
      <c r="D81" s="10"/>
      <c r="E81" s="10"/>
      <c r="F81" s="10"/>
      <c r="G81" s="10"/>
      <c r="H81" s="10"/>
      <c r="I81" s="10"/>
      <c r="J81" s="10"/>
      <c r="K81" s="67"/>
      <c r="L81" s="54"/>
      <c r="M81" s="214"/>
      <c r="N81" s="54"/>
      <c r="O81" s="214"/>
      <c r="P81" s="54"/>
      <c r="Q81" s="214"/>
      <c r="R81" s="54"/>
      <c r="S81" s="214"/>
      <c r="T81" s="54"/>
      <c r="U81" s="214"/>
      <c r="V81" s="54"/>
      <c r="W81" s="214"/>
      <c r="X81" s="54"/>
      <c r="Y81" s="214"/>
      <c r="Z81" s="54"/>
    </row>
    <row r="82" spans="2:26" s="221" customFormat="1" ht="30.75" customHeight="1">
      <c r="B82" s="347"/>
      <c r="C82" s="83" t="str">
        <f>'Monthly Spending Plan Summary'!$O37</f>
        <v>Weekly Disposable Expenses</v>
      </c>
      <c r="D82" s="83"/>
      <c r="E82" s="83"/>
      <c r="F82" s="83"/>
      <c r="G82" s="83"/>
      <c r="H82" s="83"/>
      <c r="I82" s="83"/>
      <c r="J82" s="83"/>
      <c r="K82" s="85">
        <f>'Monthly Spending Plan Summary'!W37</f>
        <v>0</v>
      </c>
      <c r="L82" s="264" t="s">
        <v>14</v>
      </c>
      <c r="M82" s="264"/>
      <c r="N82" s="264" t="s">
        <v>15</v>
      </c>
      <c r="O82" s="264"/>
      <c r="P82" s="264" t="s">
        <v>16</v>
      </c>
      <c r="Q82" s="264"/>
      <c r="R82" s="264" t="s">
        <v>17</v>
      </c>
      <c r="S82" s="264"/>
      <c r="T82" s="264" t="s">
        <v>18</v>
      </c>
      <c r="U82" s="264"/>
      <c r="V82" s="264" t="s">
        <v>19</v>
      </c>
      <c r="W82" s="265"/>
      <c r="X82" s="266" t="s">
        <v>128</v>
      </c>
      <c r="Y82" s="211"/>
      <c r="Z82" s="212" t="s">
        <v>129</v>
      </c>
    </row>
    <row r="83" spans="2:26" ht="16.5">
      <c r="B83" s="321"/>
      <c r="C83" s="344" t="str">
        <f>'Monthly Spending Plan Summary'!$O38</f>
        <v>Groceries</v>
      </c>
      <c r="D83" s="20"/>
      <c r="E83" s="22"/>
      <c r="F83" s="20"/>
      <c r="G83" s="70" t="str">
        <f>'Monthly Spending Plan Summary'!$S38</f>
        <v>$</v>
      </c>
      <c r="H83" s="429">
        <f>SUM('Monthly Spending Plan Summary'!$T38:$U38)</f>
        <v>0</v>
      </c>
      <c r="I83" s="429"/>
      <c r="J83" s="71" t="str">
        <f>'Monthly Spending Plan Summary'!$V38</f>
        <v>/wk</v>
      </c>
      <c r="K83" s="65"/>
      <c r="L83" s="55">
        <f>'Monthly Spending Plan Summary'!$X38</f>
        <v>0</v>
      </c>
      <c r="M83" s="214"/>
      <c r="N83" s="47"/>
      <c r="O83" s="214"/>
      <c r="P83" s="47"/>
      <c r="Q83" s="214"/>
      <c r="R83" s="47"/>
      <c r="S83" s="214"/>
      <c r="T83" s="47"/>
      <c r="U83" s="214"/>
      <c r="V83" s="47"/>
      <c r="W83" s="214"/>
      <c r="X83" s="55">
        <f t="shared" si="5"/>
        <v>0</v>
      </c>
      <c r="Y83" s="214"/>
      <c r="Z83" s="80">
        <f aca="true" t="shared" si="7" ref="Z83:Z90">L83-X83</f>
        <v>0</v>
      </c>
    </row>
    <row r="84" spans="2:26" ht="16.5">
      <c r="B84" s="183"/>
      <c r="C84" s="344" t="str">
        <f>'Monthly Spending Plan Summary'!$O39</f>
        <v>Household items</v>
      </c>
      <c r="D84" s="20"/>
      <c r="E84" s="22"/>
      <c r="F84" s="20"/>
      <c r="G84" s="70"/>
      <c r="H84" s="430">
        <f>SUM('Monthly Spending Plan Summary'!$T39:$U39)</f>
        <v>0</v>
      </c>
      <c r="I84" s="430"/>
      <c r="J84" s="71" t="str">
        <f>'Monthly Spending Plan Summary'!$V39</f>
        <v>/wk</v>
      </c>
      <c r="K84" s="65">
        <f>'Monthly Spending Plan Summary'!W39</f>
        <v>0</v>
      </c>
      <c r="L84" s="56">
        <f>'Monthly Spending Plan Summary'!$X39</f>
        <v>0</v>
      </c>
      <c r="M84" s="214"/>
      <c r="N84" s="207"/>
      <c r="O84" s="214"/>
      <c r="P84" s="207"/>
      <c r="Q84" s="214"/>
      <c r="R84" s="207"/>
      <c r="S84" s="214"/>
      <c r="T84" s="207"/>
      <c r="U84" s="214"/>
      <c r="V84" s="207"/>
      <c r="W84" s="214"/>
      <c r="X84" s="56">
        <f t="shared" si="5"/>
        <v>0</v>
      </c>
      <c r="Y84" s="214"/>
      <c r="Z84" s="81">
        <f t="shared" si="7"/>
        <v>0</v>
      </c>
    </row>
    <row r="85" spans="2:26" ht="16.5">
      <c r="B85" s="183"/>
      <c r="C85" s="344" t="str">
        <f>'Monthly Spending Plan Summary'!$O40</f>
        <v>Meals out</v>
      </c>
      <c r="D85" s="20"/>
      <c r="E85" s="22"/>
      <c r="F85" s="20"/>
      <c r="G85" s="70"/>
      <c r="H85" s="430">
        <f>SUM('Monthly Spending Plan Summary'!$T40:$U40)</f>
        <v>0</v>
      </c>
      <c r="I85" s="430"/>
      <c r="J85" s="71" t="str">
        <f>'Monthly Spending Plan Summary'!$V40</f>
        <v>/wk</v>
      </c>
      <c r="K85" s="65">
        <f>'Monthly Spending Plan Summary'!W40</f>
        <v>0</v>
      </c>
      <c r="L85" s="56">
        <f>'Monthly Spending Plan Summary'!$X40</f>
        <v>0</v>
      </c>
      <c r="M85" s="214"/>
      <c r="N85" s="207"/>
      <c r="O85" s="214"/>
      <c r="P85" s="207"/>
      <c r="Q85" s="214"/>
      <c r="R85" s="207"/>
      <c r="S85" s="214"/>
      <c r="T85" s="207"/>
      <c r="U85" s="214"/>
      <c r="V85" s="207"/>
      <c r="W85" s="214"/>
      <c r="X85" s="56">
        <f t="shared" si="5"/>
        <v>0</v>
      </c>
      <c r="Y85" s="214"/>
      <c r="Z85" s="81">
        <f t="shared" si="7"/>
        <v>0</v>
      </c>
    </row>
    <row r="86" spans="2:26" ht="16.5">
      <c r="B86" s="183"/>
      <c r="C86" s="344" t="str">
        <f>'Monthly Spending Plan Summary'!$O41</f>
        <v>Entertainment</v>
      </c>
      <c r="D86" s="20"/>
      <c r="E86" s="22"/>
      <c r="F86" s="20"/>
      <c r="G86" s="70"/>
      <c r="H86" s="430">
        <f>SUM('Monthly Spending Plan Summary'!$T41:$U41)</f>
        <v>0</v>
      </c>
      <c r="I86" s="430"/>
      <c r="J86" s="71" t="str">
        <f>'Monthly Spending Plan Summary'!$V41</f>
        <v>/wk</v>
      </c>
      <c r="K86" s="65">
        <f>'Monthly Spending Plan Summary'!W41</f>
        <v>0</v>
      </c>
      <c r="L86" s="56">
        <f>'Monthly Spending Plan Summary'!$X41</f>
        <v>0</v>
      </c>
      <c r="M86" s="214"/>
      <c r="N86" s="207"/>
      <c r="O86" s="214"/>
      <c r="P86" s="207"/>
      <c r="Q86" s="214"/>
      <c r="R86" s="207"/>
      <c r="S86" s="214"/>
      <c r="T86" s="207"/>
      <c r="U86" s="214"/>
      <c r="V86" s="207"/>
      <c r="W86" s="214"/>
      <c r="X86" s="56">
        <f t="shared" si="5"/>
        <v>0</v>
      </c>
      <c r="Y86" s="214"/>
      <c r="Z86" s="81">
        <f t="shared" si="7"/>
        <v>0</v>
      </c>
    </row>
    <row r="87" spans="2:26" ht="16.5">
      <c r="B87" s="183"/>
      <c r="C87" s="344" t="str">
        <f>'Monthly Spending Plan Summary'!$O42</f>
        <v>Children's entertainment</v>
      </c>
      <c r="D87" s="20"/>
      <c r="E87" s="22"/>
      <c r="F87" s="20"/>
      <c r="G87" s="70"/>
      <c r="H87" s="430">
        <f>SUM('Monthly Spending Plan Summary'!$T42:$U42)</f>
        <v>0</v>
      </c>
      <c r="I87" s="430"/>
      <c r="J87" s="71" t="str">
        <f>'Monthly Spending Plan Summary'!$V42</f>
        <v>/wk</v>
      </c>
      <c r="K87" s="67">
        <f>'Monthly Spending Plan Summary'!W42</f>
        <v>0</v>
      </c>
      <c r="L87" s="56">
        <f>'Monthly Spending Plan Summary'!$X42</f>
        <v>0</v>
      </c>
      <c r="M87" s="214"/>
      <c r="N87" s="207"/>
      <c r="O87" s="214"/>
      <c r="P87" s="207"/>
      <c r="Q87" s="214"/>
      <c r="R87" s="207"/>
      <c r="S87" s="214"/>
      <c r="T87" s="207"/>
      <c r="U87" s="214"/>
      <c r="V87" s="207"/>
      <c r="W87" s="214"/>
      <c r="X87" s="56">
        <f t="shared" si="5"/>
        <v>0</v>
      </c>
      <c r="Y87" s="214"/>
      <c r="Z87" s="81">
        <f t="shared" si="7"/>
        <v>0</v>
      </c>
    </row>
    <row r="88" spans="2:26" ht="16.5">
      <c r="B88" s="183"/>
      <c r="C88" s="344" t="str">
        <f>'Monthly Spending Plan Summary'!$O43</f>
        <v>Other (click here)</v>
      </c>
      <c r="D88" s="20"/>
      <c r="E88" s="22"/>
      <c r="F88" s="20"/>
      <c r="G88" s="70"/>
      <c r="H88" s="430">
        <f>SUM('Monthly Spending Plan Summary'!$T43:$U43)</f>
        <v>0</v>
      </c>
      <c r="I88" s="430"/>
      <c r="J88" s="71" t="str">
        <f>'Monthly Spending Plan Summary'!$V43</f>
        <v>/wk</v>
      </c>
      <c r="K88" s="65">
        <f>'Monthly Spending Plan Summary'!W43</f>
        <v>0</v>
      </c>
      <c r="L88" s="56">
        <f>'Monthly Spending Plan Summary'!$X43</f>
        <v>0</v>
      </c>
      <c r="M88" s="214"/>
      <c r="N88" s="207"/>
      <c r="O88" s="214"/>
      <c r="P88" s="207"/>
      <c r="Q88" s="214"/>
      <c r="R88" s="207"/>
      <c r="S88" s="214"/>
      <c r="T88" s="207"/>
      <c r="U88" s="214"/>
      <c r="V88" s="207"/>
      <c r="W88" s="214"/>
      <c r="X88" s="56">
        <f t="shared" si="5"/>
        <v>0</v>
      </c>
      <c r="Y88" s="214"/>
      <c r="Z88" s="81">
        <f t="shared" si="7"/>
        <v>0</v>
      </c>
    </row>
    <row r="89" spans="2:26" ht="16.5">
      <c r="B89" s="167"/>
      <c r="C89" s="344" t="str">
        <f>'Monthly Spending Plan Summary'!$O44</f>
        <v>Other (click here)</v>
      </c>
      <c r="D89" s="276"/>
      <c r="E89" s="276"/>
      <c r="F89" s="276"/>
      <c r="G89" s="70"/>
      <c r="H89" s="431">
        <f>SUM('Monthly Spending Plan Summary'!$T44:$U44)</f>
        <v>0</v>
      </c>
      <c r="I89" s="431"/>
      <c r="J89" s="71" t="str">
        <f>'Monthly Spending Plan Summary'!$V44</f>
        <v>/wk</v>
      </c>
      <c r="K89" s="65">
        <f>'Monthly Spending Plan Summary'!W44</f>
        <v>0</v>
      </c>
      <c r="L89" s="57">
        <f>'Monthly Spending Plan Summary'!$X44</f>
        <v>0</v>
      </c>
      <c r="M89" s="214"/>
      <c r="N89" s="208"/>
      <c r="O89" s="214"/>
      <c r="P89" s="208"/>
      <c r="Q89" s="214"/>
      <c r="R89" s="208"/>
      <c r="S89" s="214"/>
      <c r="T89" s="208"/>
      <c r="U89" s="214"/>
      <c r="V89" s="208"/>
      <c r="W89" s="214"/>
      <c r="X89" s="57">
        <f t="shared" si="5"/>
        <v>0</v>
      </c>
      <c r="Y89" s="214"/>
      <c r="Z89" s="82">
        <f t="shared" si="7"/>
        <v>0</v>
      </c>
    </row>
    <row r="90" spans="2:26" s="216" customFormat="1" ht="14.25">
      <c r="B90" s="349"/>
      <c r="C90" s="338" t="str">
        <f>'Monthly Spending Plan Summary'!$O45</f>
        <v>  Total Weekly Cash</v>
      </c>
      <c r="D90" s="74"/>
      <c r="E90" s="74"/>
      <c r="F90" s="74"/>
      <c r="G90" s="74"/>
      <c r="H90" s="428">
        <f>SUM('Monthly Spending Plan Summary'!$T45:$U45)</f>
        <v>0</v>
      </c>
      <c r="I90" s="428"/>
      <c r="J90" s="74"/>
      <c r="K90" s="104"/>
      <c r="L90" s="46">
        <f>'Monthly Spending Plan Summary'!$X45</f>
        <v>0</v>
      </c>
      <c r="M90" s="215"/>
      <c r="N90" s="46">
        <f>SUM(N83:N89)</f>
        <v>0</v>
      </c>
      <c r="O90" s="215"/>
      <c r="P90" s="46">
        <f>SUM(P83:P89)</f>
        <v>0</v>
      </c>
      <c r="Q90" s="215"/>
      <c r="R90" s="46">
        <f>SUM(R83:R89)</f>
        <v>0</v>
      </c>
      <c r="S90" s="215"/>
      <c r="T90" s="46">
        <f>SUM(T83:T89)</f>
        <v>0</v>
      </c>
      <c r="U90" s="215"/>
      <c r="V90" s="46">
        <f>SUM(V83:V89)</f>
        <v>0</v>
      </c>
      <c r="W90" s="215"/>
      <c r="X90" s="46">
        <f t="shared" si="5"/>
        <v>0</v>
      </c>
      <c r="Y90" s="215"/>
      <c r="Z90" s="73">
        <f t="shared" si="7"/>
        <v>0</v>
      </c>
    </row>
    <row r="91" spans="3:26" ht="7.5" customHeight="1">
      <c r="C91" s="217"/>
      <c r="D91" s="216"/>
      <c r="E91" s="216"/>
      <c r="F91" s="216"/>
      <c r="G91" s="216"/>
      <c r="H91" s="216"/>
      <c r="I91" s="216"/>
      <c r="J91" s="216"/>
      <c r="K91" s="218"/>
      <c r="L91" s="219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20"/>
      <c r="Z91" s="214"/>
    </row>
    <row r="92" spans="2:26" s="221" customFormat="1" ht="30.75" customHeight="1">
      <c r="B92" s="347"/>
      <c r="C92" s="83" t="s">
        <v>28</v>
      </c>
      <c r="D92" s="83"/>
      <c r="E92" s="83"/>
      <c r="F92" s="83"/>
      <c r="G92" s="83"/>
      <c r="H92" s="83"/>
      <c r="I92" s="83"/>
      <c r="J92" s="83"/>
      <c r="K92" s="84"/>
      <c r="L92" s="264" t="s">
        <v>14</v>
      </c>
      <c r="M92" s="264"/>
      <c r="N92" s="264" t="s">
        <v>15</v>
      </c>
      <c r="O92" s="264"/>
      <c r="P92" s="264" t="s">
        <v>16</v>
      </c>
      <c r="Q92" s="264"/>
      <c r="R92" s="264" t="s">
        <v>17</v>
      </c>
      <c r="S92" s="264"/>
      <c r="T92" s="264" t="s">
        <v>18</v>
      </c>
      <c r="U92" s="264"/>
      <c r="V92" s="264" t="s">
        <v>19</v>
      </c>
      <c r="W92" s="265"/>
      <c r="X92" s="266" t="s">
        <v>128</v>
      </c>
      <c r="Y92" s="211"/>
      <c r="Z92" s="212" t="s">
        <v>129</v>
      </c>
    </row>
    <row r="93" spans="2:26" ht="16.5">
      <c r="B93" s="321"/>
      <c r="C93" s="343">
        <f>'Debt Worksheet '!$C5</f>
        <v>0</v>
      </c>
      <c r="D93" s="98"/>
      <c r="E93" s="98"/>
      <c r="F93" s="98"/>
      <c r="G93" s="98"/>
      <c r="H93" s="97"/>
      <c r="I93" s="97"/>
      <c r="J93" s="97"/>
      <c r="K93" s="117"/>
      <c r="L93" s="226">
        <f>'Debt Worksheet '!$K5</f>
        <v>0</v>
      </c>
      <c r="M93" s="214"/>
      <c r="N93" s="58"/>
      <c r="O93" s="214"/>
      <c r="P93" s="58"/>
      <c r="Q93" s="214"/>
      <c r="R93" s="58"/>
      <c r="S93" s="214"/>
      <c r="T93" s="58"/>
      <c r="U93" s="214"/>
      <c r="V93" s="58"/>
      <c r="W93" s="214"/>
      <c r="X93" s="227">
        <f aca="true" t="shared" si="8" ref="X93:X118">SUM(N93:V93)</f>
        <v>0</v>
      </c>
      <c r="Y93" s="214"/>
      <c r="Z93" s="228">
        <f aca="true" t="shared" si="9" ref="Z93:Z118">L93-X93</f>
        <v>0</v>
      </c>
    </row>
    <row r="94" spans="2:26" ht="16.5">
      <c r="B94" s="183"/>
      <c r="C94" s="343">
        <f>'Debt Worksheet '!$C6</f>
        <v>0</v>
      </c>
      <c r="D94" s="98"/>
      <c r="E94" s="98"/>
      <c r="F94" s="98"/>
      <c r="G94" s="98"/>
      <c r="H94" s="97"/>
      <c r="I94" s="97"/>
      <c r="J94" s="97"/>
      <c r="K94" s="117"/>
      <c r="L94" s="56">
        <f>'Debt Worksheet '!$K6</f>
        <v>0</v>
      </c>
      <c r="M94" s="214"/>
      <c r="N94" s="59"/>
      <c r="O94" s="214"/>
      <c r="P94" s="59"/>
      <c r="Q94" s="214"/>
      <c r="R94" s="59"/>
      <c r="S94" s="214"/>
      <c r="T94" s="59"/>
      <c r="U94" s="214"/>
      <c r="V94" s="59"/>
      <c r="W94" s="214"/>
      <c r="X94" s="229">
        <f t="shared" si="8"/>
        <v>0</v>
      </c>
      <c r="Y94" s="214"/>
      <c r="Z94" s="230">
        <f t="shared" si="9"/>
        <v>0</v>
      </c>
    </row>
    <row r="95" spans="2:26" ht="16.5">
      <c r="B95" s="183"/>
      <c r="C95" s="343">
        <f>'Debt Worksheet '!$C7</f>
        <v>0</v>
      </c>
      <c r="D95" s="98"/>
      <c r="E95" s="98"/>
      <c r="F95" s="98"/>
      <c r="G95" s="98"/>
      <c r="H95" s="97"/>
      <c r="I95" s="97"/>
      <c r="J95" s="97"/>
      <c r="K95" s="117"/>
      <c r="L95" s="56">
        <f>'Debt Worksheet '!$K7</f>
        <v>0</v>
      </c>
      <c r="M95" s="214"/>
      <c r="N95" s="59"/>
      <c r="O95" s="214"/>
      <c r="P95" s="59"/>
      <c r="Q95" s="214"/>
      <c r="R95" s="59"/>
      <c r="S95" s="214"/>
      <c r="T95" s="59"/>
      <c r="U95" s="214"/>
      <c r="V95" s="59"/>
      <c r="W95" s="214"/>
      <c r="X95" s="229">
        <f t="shared" si="8"/>
        <v>0</v>
      </c>
      <c r="Y95" s="214"/>
      <c r="Z95" s="230">
        <f t="shared" si="9"/>
        <v>0</v>
      </c>
    </row>
    <row r="96" spans="2:26" ht="16.5">
      <c r="B96" s="183"/>
      <c r="C96" s="343">
        <f>'Debt Worksheet '!$C8</f>
        <v>0</v>
      </c>
      <c r="D96" s="98"/>
      <c r="E96" s="98"/>
      <c r="F96" s="98"/>
      <c r="G96" s="98"/>
      <c r="H96" s="97"/>
      <c r="I96" s="97"/>
      <c r="J96" s="97"/>
      <c r="K96" s="117"/>
      <c r="L96" s="56">
        <f>'Debt Worksheet '!$K8</f>
        <v>0</v>
      </c>
      <c r="M96" s="214"/>
      <c r="N96" s="59"/>
      <c r="O96" s="214"/>
      <c r="P96" s="59"/>
      <c r="Q96" s="214"/>
      <c r="R96" s="59"/>
      <c r="S96" s="214"/>
      <c r="T96" s="59"/>
      <c r="U96" s="214"/>
      <c r="V96" s="59"/>
      <c r="W96" s="214"/>
      <c r="X96" s="229">
        <f t="shared" si="8"/>
        <v>0</v>
      </c>
      <c r="Y96" s="214"/>
      <c r="Z96" s="230">
        <f t="shared" si="9"/>
        <v>0</v>
      </c>
    </row>
    <row r="97" spans="2:26" ht="16.5">
      <c r="B97" s="183"/>
      <c r="C97" s="343">
        <f>'Debt Worksheet '!$C9</f>
        <v>0</v>
      </c>
      <c r="D97" s="98"/>
      <c r="E97" s="98"/>
      <c r="F97" s="98"/>
      <c r="G97" s="98"/>
      <c r="H97" s="97"/>
      <c r="I97" s="97"/>
      <c r="J97" s="97"/>
      <c r="K97" s="117"/>
      <c r="L97" s="56">
        <f>'Debt Worksheet '!$K9</f>
        <v>0</v>
      </c>
      <c r="M97" s="214"/>
      <c r="N97" s="59"/>
      <c r="O97" s="214"/>
      <c r="P97" s="59"/>
      <c r="Q97" s="214"/>
      <c r="R97" s="59"/>
      <c r="S97" s="214"/>
      <c r="T97" s="59"/>
      <c r="U97" s="214"/>
      <c r="V97" s="59"/>
      <c r="W97" s="214"/>
      <c r="X97" s="229">
        <f t="shared" si="8"/>
        <v>0</v>
      </c>
      <c r="Y97" s="214"/>
      <c r="Z97" s="230">
        <f t="shared" si="9"/>
        <v>0</v>
      </c>
    </row>
    <row r="98" spans="2:26" ht="16.5">
      <c r="B98" s="183"/>
      <c r="C98" s="343">
        <f>'Debt Worksheet '!$C10</f>
        <v>0</v>
      </c>
      <c r="D98" s="98"/>
      <c r="E98" s="98"/>
      <c r="F98" s="98"/>
      <c r="G98" s="98"/>
      <c r="H98" s="97"/>
      <c r="I98" s="97"/>
      <c r="J98" s="97"/>
      <c r="K98" s="117"/>
      <c r="L98" s="56">
        <f>'Debt Worksheet '!$K10</f>
        <v>0</v>
      </c>
      <c r="M98" s="214"/>
      <c r="N98" s="59"/>
      <c r="O98" s="214"/>
      <c r="P98" s="59"/>
      <c r="Q98" s="214"/>
      <c r="R98" s="59"/>
      <c r="S98" s="214"/>
      <c r="T98" s="59"/>
      <c r="U98" s="214"/>
      <c r="V98" s="59"/>
      <c r="W98" s="214"/>
      <c r="X98" s="229">
        <f t="shared" si="8"/>
        <v>0</v>
      </c>
      <c r="Y98" s="214"/>
      <c r="Z98" s="230">
        <f t="shared" si="9"/>
        <v>0</v>
      </c>
    </row>
    <row r="99" spans="2:26" ht="16.5">
      <c r="B99" s="183"/>
      <c r="C99" s="343">
        <f>'Debt Worksheet '!$C11</f>
        <v>0</v>
      </c>
      <c r="D99" s="98"/>
      <c r="E99" s="98"/>
      <c r="F99" s="98"/>
      <c r="G99" s="98"/>
      <c r="H99" s="97"/>
      <c r="I99" s="97"/>
      <c r="J99" s="97"/>
      <c r="K99" s="117"/>
      <c r="L99" s="56">
        <f>'Debt Worksheet '!$K11</f>
        <v>0</v>
      </c>
      <c r="M99" s="214"/>
      <c r="N99" s="59"/>
      <c r="O99" s="214"/>
      <c r="P99" s="59"/>
      <c r="Q99" s="214"/>
      <c r="R99" s="59"/>
      <c r="S99" s="214"/>
      <c r="T99" s="59"/>
      <c r="U99" s="214"/>
      <c r="V99" s="59"/>
      <c r="W99" s="214"/>
      <c r="X99" s="229">
        <f t="shared" si="8"/>
        <v>0</v>
      </c>
      <c r="Y99" s="214"/>
      <c r="Z99" s="230">
        <f t="shared" si="9"/>
        <v>0</v>
      </c>
    </row>
    <row r="100" spans="2:26" ht="16.5">
      <c r="B100" s="183"/>
      <c r="C100" s="343">
        <f>'Debt Worksheet '!$C12</f>
        <v>0</v>
      </c>
      <c r="D100" s="98"/>
      <c r="E100" s="98"/>
      <c r="F100" s="98"/>
      <c r="G100" s="98"/>
      <c r="H100" s="97"/>
      <c r="I100" s="97"/>
      <c r="J100" s="97"/>
      <c r="K100" s="117"/>
      <c r="L100" s="56">
        <f>'Debt Worksheet '!$K12</f>
        <v>0</v>
      </c>
      <c r="M100" s="214"/>
      <c r="N100" s="59"/>
      <c r="O100" s="214"/>
      <c r="P100" s="59"/>
      <c r="Q100" s="214"/>
      <c r="R100" s="59"/>
      <c r="S100" s="214"/>
      <c r="T100" s="59"/>
      <c r="U100" s="214"/>
      <c r="V100" s="59"/>
      <c r="W100" s="214"/>
      <c r="X100" s="229">
        <f t="shared" si="8"/>
        <v>0</v>
      </c>
      <c r="Y100" s="214"/>
      <c r="Z100" s="230">
        <f t="shared" si="9"/>
        <v>0</v>
      </c>
    </row>
    <row r="101" spans="2:26" ht="16.5">
      <c r="B101" s="183"/>
      <c r="C101" s="343">
        <f>'Debt Worksheet '!$C13</f>
        <v>0</v>
      </c>
      <c r="D101" s="98"/>
      <c r="E101" s="98"/>
      <c r="F101" s="98"/>
      <c r="G101" s="98"/>
      <c r="H101" s="97"/>
      <c r="I101" s="97"/>
      <c r="J101" s="97"/>
      <c r="K101" s="117"/>
      <c r="L101" s="56">
        <f>'Debt Worksheet '!$K13</f>
        <v>0</v>
      </c>
      <c r="M101" s="214"/>
      <c r="N101" s="59"/>
      <c r="O101" s="214"/>
      <c r="P101" s="59"/>
      <c r="Q101" s="214"/>
      <c r="R101" s="59"/>
      <c r="S101" s="214"/>
      <c r="T101" s="59"/>
      <c r="U101" s="214"/>
      <c r="V101" s="59"/>
      <c r="W101" s="214"/>
      <c r="X101" s="229">
        <f t="shared" si="8"/>
        <v>0</v>
      </c>
      <c r="Y101" s="214"/>
      <c r="Z101" s="230">
        <f t="shared" si="9"/>
        <v>0</v>
      </c>
    </row>
    <row r="102" spans="2:26" ht="16.5">
      <c r="B102" s="183"/>
      <c r="C102" s="343">
        <f>'Debt Worksheet '!$C14</f>
        <v>0</v>
      </c>
      <c r="D102" s="98"/>
      <c r="E102" s="98"/>
      <c r="F102" s="98"/>
      <c r="G102" s="98"/>
      <c r="H102" s="97"/>
      <c r="I102" s="97"/>
      <c r="J102" s="97"/>
      <c r="K102" s="117"/>
      <c r="L102" s="56">
        <f>'Debt Worksheet '!$K14</f>
        <v>0</v>
      </c>
      <c r="M102" s="214"/>
      <c r="N102" s="59"/>
      <c r="O102" s="214"/>
      <c r="P102" s="59"/>
      <c r="Q102" s="214"/>
      <c r="R102" s="59"/>
      <c r="S102" s="214"/>
      <c r="T102" s="59"/>
      <c r="U102" s="214"/>
      <c r="V102" s="59"/>
      <c r="W102" s="214"/>
      <c r="X102" s="229">
        <f t="shared" si="8"/>
        <v>0</v>
      </c>
      <c r="Y102" s="214"/>
      <c r="Z102" s="230">
        <f t="shared" si="9"/>
        <v>0</v>
      </c>
    </row>
    <row r="103" spans="2:26" ht="16.5">
      <c r="B103" s="183"/>
      <c r="C103" s="343">
        <f>'Debt Worksheet '!$C15</f>
        <v>0</v>
      </c>
      <c r="D103" s="98"/>
      <c r="E103" s="98"/>
      <c r="F103" s="98"/>
      <c r="G103" s="98"/>
      <c r="H103" s="97"/>
      <c r="I103" s="97"/>
      <c r="J103" s="97"/>
      <c r="K103" s="117"/>
      <c r="L103" s="56">
        <f>'Debt Worksheet '!$K15</f>
        <v>0</v>
      </c>
      <c r="M103" s="214"/>
      <c r="N103" s="59"/>
      <c r="O103" s="214"/>
      <c r="P103" s="59"/>
      <c r="Q103" s="214"/>
      <c r="R103" s="59"/>
      <c r="S103" s="214"/>
      <c r="T103" s="59"/>
      <c r="U103" s="214"/>
      <c r="V103" s="59"/>
      <c r="W103" s="214"/>
      <c r="X103" s="229">
        <f t="shared" si="8"/>
        <v>0</v>
      </c>
      <c r="Y103" s="214"/>
      <c r="Z103" s="230">
        <f t="shared" si="9"/>
        <v>0</v>
      </c>
    </row>
    <row r="104" spans="2:26" ht="16.5">
      <c r="B104" s="183"/>
      <c r="C104" s="343">
        <f>'Debt Worksheet '!$C16</f>
        <v>0</v>
      </c>
      <c r="D104" s="98"/>
      <c r="E104" s="98"/>
      <c r="F104" s="98"/>
      <c r="G104" s="98"/>
      <c r="H104" s="97"/>
      <c r="I104" s="97"/>
      <c r="J104" s="97"/>
      <c r="K104" s="117"/>
      <c r="L104" s="56">
        <f>'Debt Worksheet '!$K16</f>
        <v>0</v>
      </c>
      <c r="M104" s="214"/>
      <c r="N104" s="59"/>
      <c r="O104" s="214"/>
      <c r="P104" s="59"/>
      <c r="Q104" s="214"/>
      <c r="R104" s="59"/>
      <c r="S104" s="214"/>
      <c r="T104" s="59"/>
      <c r="U104" s="214"/>
      <c r="V104" s="59"/>
      <c r="W104" s="214"/>
      <c r="X104" s="229">
        <f t="shared" si="8"/>
        <v>0</v>
      </c>
      <c r="Y104" s="214"/>
      <c r="Z104" s="230">
        <f t="shared" si="9"/>
        <v>0</v>
      </c>
    </row>
    <row r="105" spans="2:26" ht="16.5">
      <c r="B105" s="183"/>
      <c r="C105" s="343">
        <f>'Debt Worksheet '!$C17</f>
        <v>0</v>
      </c>
      <c r="D105" s="98"/>
      <c r="E105" s="98"/>
      <c r="F105" s="98"/>
      <c r="G105" s="98"/>
      <c r="H105" s="97"/>
      <c r="I105" s="97"/>
      <c r="J105" s="97"/>
      <c r="K105" s="117"/>
      <c r="L105" s="56">
        <f>'Debt Worksheet '!$K17</f>
        <v>0</v>
      </c>
      <c r="M105" s="214"/>
      <c r="N105" s="59"/>
      <c r="O105" s="214"/>
      <c r="P105" s="59"/>
      <c r="Q105" s="214"/>
      <c r="R105" s="59"/>
      <c r="S105" s="214"/>
      <c r="T105" s="59"/>
      <c r="U105" s="214"/>
      <c r="V105" s="59"/>
      <c r="W105" s="214"/>
      <c r="X105" s="229">
        <f t="shared" si="8"/>
        <v>0</v>
      </c>
      <c r="Y105" s="214"/>
      <c r="Z105" s="230">
        <f t="shared" si="9"/>
        <v>0</v>
      </c>
    </row>
    <row r="106" spans="2:26" ht="16.5">
      <c r="B106" s="183"/>
      <c r="C106" s="343">
        <f>'Debt Worksheet '!$C18</f>
        <v>0</v>
      </c>
      <c r="D106" s="98"/>
      <c r="E106" s="98"/>
      <c r="F106" s="98"/>
      <c r="G106" s="98"/>
      <c r="H106" s="97"/>
      <c r="I106" s="97"/>
      <c r="J106" s="97"/>
      <c r="K106" s="117"/>
      <c r="L106" s="56">
        <f>'Debt Worksheet '!$K18</f>
        <v>0</v>
      </c>
      <c r="M106" s="214"/>
      <c r="N106" s="59"/>
      <c r="O106" s="214"/>
      <c r="P106" s="59"/>
      <c r="Q106" s="214"/>
      <c r="R106" s="59"/>
      <c r="S106" s="214"/>
      <c r="T106" s="59"/>
      <c r="U106" s="214"/>
      <c r="V106" s="59"/>
      <c r="W106" s="214"/>
      <c r="X106" s="229">
        <f t="shared" si="8"/>
        <v>0</v>
      </c>
      <c r="Y106" s="214"/>
      <c r="Z106" s="230">
        <f t="shared" si="9"/>
        <v>0</v>
      </c>
    </row>
    <row r="107" spans="2:26" ht="16.5">
      <c r="B107" s="183"/>
      <c r="C107" s="343">
        <f>'Debt Worksheet '!$C19</f>
        <v>0</v>
      </c>
      <c r="D107" s="98"/>
      <c r="E107" s="98"/>
      <c r="F107" s="98"/>
      <c r="G107" s="98"/>
      <c r="H107" s="97"/>
      <c r="I107" s="97"/>
      <c r="J107" s="97"/>
      <c r="K107" s="117"/>
      <c r="L107" s="56">
        <f>'Debt Worksheet '!$K19</f>
        <v>0</v>
      </c>
      <c r="M107" s="214"/>
      <c r="N107" s="59"/>
      <c r="O107" s="214"/>
      <c r="P107" s="59"/>
      <c r="Q107" s="214"/>
      <c r="R107" s="59"/>
      <c r="S107" s="214"/>
      <c r="T107" s="59"/>
      <c r="U107" s="214"/>
      <c r="V107" s="59"/>
      <c r="W107" s="214"/>
      <c r="X107" s="229">
        <f t="shared" si="8"/>
        <v>0</v>
      </c>
      <c r="Y107" s="214"/>
      <c r="Z107" s="230">
        <f t="shared" si="9"/>
        <v>0</v>
      </c>
    </row>
    <row r="108" spans="2:26" ht="16.5">
      <c r="B108" s="183"/>
      <c r="C108" s="343">
        <f>'Debt Worksheet '!$C20</f>
        <v>0</v>
      </c>
      <c r="D108" s="98"/>
      <c r="E108" s="98"/>
      <c r="F108" s="98"/>
      <c r="G108" s="98"/>
      <c r="H108" s="97"/>
      <c r="I108" s="97"/>
      <c r="J108" s="97"/>
      <c r="K108" s="117"/>
      <c r="L108" s="56">
        <f>'Debt Worksheet '!$K20</f>
        <v>0</v>
      </c>
      <c r="M108" s="214"/>
      <c r="N108" s="59"/>
      <c r="O108" s="214"/>
      <c r="P108" s="59"/>
      <c r="Q108" s="214"/>
      <c r="R108" s="59"/>
      <c r="S108" s="214"/>
      <c r="T108" s="59"/>
      <c r="U108" s="214"/>
      <c r="V108" s="59"/>
      <c r="W108" s="214"/>
      <c r="X108" s="229">
        <f t="shared" si="8"/>
        <v>0</v>
      </c>
      <c r="Y108" s="214"/>
      <c r="Z108" s="230">
        <f t="shared" si="9"/>
        <v>0</v>
      </c>
    </row>
    <row r="109" spans="2:26" ht="16.5">
      <c r="B109" s="183"/>
      <c r="C109" s="343">
        <f>'Debt Worksheet '!$C21</f>
        <v>0</v>
      </c>
      <c r="D109" s="98"/>
      <c r="E109" s="98"/>
      <c r="F109" s="98"/>
      <c r="G109" s="98"/>
      <c r="H109" s="97"/>
      <c r="I109" s="97"/>
      <c r="J109" s="97"/>
      <c r="K109" s="117"/>
      <c r="L109" s="56">
        <f>'Debt Worksheet '!$K21</f>
        <v>0</v>
      </c>
      <c r="M109" s="214"/>
      <c r="N109" s="59"/>
      <c r="O109" s="214"/>
      <c r="P109" s="59"/>
      <c r="Q109" s="214"/>
      <c r="R109" s="59"/>
      <c r="S109" s="214"/>
      <c r="T109" s="59"/>
      <c r="U109" s="214"/>
      <c r="V109" s="59"/>
      <c r="W109" s="214"/>
      <c r="X109" s="229">
        <f t="shared" si="8"/>
        <v>0</v>
      </c>
      <c r="Y109" s="214"/>
      <c r="Z109" s="230">
        <f t="shared" si="9"/>
        <v>0</v>
      </c>
    </row>
    <row r="110" spans="2:26" ht="16.5">
      <c r="B110" s="183"/>
      <c r="C110" s="343">
        <f>'Debt Worksheet '!$C22</f>
        <v>0</v>
      </c>
      <c r="D110" s="98"/>
      <c r="E110" s="98"/>
      <c r="F110" s="98"/>
      <c r="G110" s="98"/>
      <c r="H110" s="97"/>
      <c r="I110" s="97"/>
      <c r="J110" s="97"/>
      <c r="K110" s="117"/>
      <c r="L110" s="56">
        <f>'Debt Worksheet '!$K22</f>
        <v>0</v>
      </c>
      <c r="M110" s="214"/>
      <c r="N110" s="59"/>
      <c r="O110" s="214"/>
      <c r="P110" s="59"/>
      <c r="Q110" s="214"/>
      <c r="R110" s="59"/>
      <c r="S110" s="214"/>
      <c r="T110" s="59"/>
      <c r="U110" s="214"/>
      <c r="V110" s="59"/>
      <c r="W110" s="214"/>
      <c r="X110" s="229">
        <f t="shared" si="8"/>
        <v>0</v>
      </c>
      <c r="Y110" s="214"/>
      <c r="Z110" s="230">
        <f t="shared" si="9"/>
        <v>0</v>
      </c>
    </row>
    <row r="111" spans="2:26" ht="16.5">
      <c r="B111" s="183"/>
      <c r="C111" s="343">
        <f>'Debt Worksheet '!$C23</f>
        <v>0</v>
      </c>
      <c r="D111" s="98"/>
      <c r="E111" s="98"/>
      <c r="F111" s="98"/>
      <c r="G111" s="98"/>
      <c r="H111" s="97"/>
      <c r="I111" s="97"/>
      <c r="J111" s="97"/>
      <c r="K111" s="117"/>
      <c r="L111" s="56">
        <f>'Debt Worksheet '!$K23</f>
        <v>0</v>
      </c>
      <c r="M111" s="214"/>
      <c r="N111" s="59"/>
      <c r="O111" s="214"/>
      <c r="P111" s="59"/>
      <c r="Q111" s="214"/>
      <c r="R111" s="59"/>
      <c r="S111" s="214"/>
      <c r="T111" s="59"/>
      <c r="U111" s="214"/>
      <c r="V111" s="59"/>
      <c r="W111" s="214"/>
      <c r="X111" s="229">
        <f t="shared" si="8"/>
        <v>0</v>
      </c>
      <c r="Y111" s="214"/>
      <c r="Z111" s="230">
        <f t="shared" si="9"/>
        <v>0</v>
      </c>
    </row>
    <row r="112" spans="2:26" ht="16.5">
      <c r="B112" s="183"/>
      <c r="C112" s="343">
        <f>'Debt Worksheet '!$C24</f>
        <v>0</v>
      </c>
      <c r="D112" s="98"/>
      <c r="E112" s="98"/>
      <c r="F112" s="98"/>
      <c r="G112" s="98"/>
      <c r="H112" s="97"/>
      <c r="I112" s="97"/>
      <c r="J112" s="97"/>
      <c r="K112" s="117"/>
      <c r="L112" s="56">
        <f>'Debt Worksheet '!$K24</f>
        <v>0</v>
      </c>
      <c r="M112" s="214"/>
      <c r="N112" s="59"/>
      <c r="O112" s="214"/>
      <c r="P112" s="59"/>
      <c r="Q112" s="214"/>
      <c r="R112" s="59"/>
      <c r="S112" s="214"/>
      <c r="T112" s="59"/>
      <c r="U112" s="214"/>
      <c r="V112" s="59"/>
      <c r="W112" s="214"/>
      <c r="X112" s="229">
        <f t="shared" si="8"/>
        <v>0</v>
      </c>
      <c r="Y112" s="214"/>
      <c r="Z112" s="230">
        <f t="shared" si="9"/>
        <v>0</v>
      </c>
    </row>
    <row r="113" spans="2:26" ht="16.5">
      <c r="B113" s="183"/>
      <c r="C113" s="343">
        <f>'Debt Worksheet '!$C25</f>
        <v>0</v>
      </c>
      <c r="D113" s="98"/>
      <c r="E113" s="98"/>
      <c r="F113" s="98"/>
      <c r="G113" s="98"/>
      <c r="H113" s="97"/>
      <c r="I113" s="97"/>
      <c r="J113" s="97"/>
      <c r="K113" s="117"/>
      <c r="L113" s="56">
        <f>'Debt Worksheet '!$K25</f>
        <v>0</v>
      </c>
      <c r="M113" s="214"/>
      <c r="N113" s="59"/>
      <c r="O113" s="214"/>
      <c r="P113" s="59"/>
      <c r="Q113" s="214"/>
      <c r="R113" s="59"/>
      <c r="S113" s="214"/>
      <c r="T113" s="59"/>
      <c r="U113" s="214"/>
      <c r="V113" s="59"/>
      <c r="W113" s="214"/>
      <c r="X113" s="229">
        <f t="shared" si="8"/>
        <v>0</v>
      </c>
      <c r="Y113" s="214"/>
      <c r="Z113" s="230">
        <f t="shared" si="9"/>
        <v>0</v>
      </c>
    </row>
    <row r="114" spans="2:26" ht="16.5">
      <c r="B114" s="183"/>
      <c r="C114" s="343">
        <f>'Debt Worksheet '!$C26</f>
        <v>0</v>
      </c>
      <c r="D114" s="98"/>
      <c r="E114" s="98"/>
      <c r="F114" s="98"/>
      <c r="G114" s="98"/>
      <c r="H114" s="97"/>
      <c r="I114" s="97"/>
      <c r="J114" s="97"/>
      <c r="K114" s="117"/>
      <c r="L114" s="56">
        <f>'Debt Worksheet '!$K26</f>
        <v>0</v>
      </c>
      <c r="M114" s="214"/>
      <c r="N114" s="59"/>
      <c r="O114" s="214"/>
      <c r="P114" s="59"/>
      <c r="Q114" s="214"/>
      <c r="R114" s="59"/>
      <c r="S114" s="214"/>
      <c r="T114" s="59"/>
      <c r="U114" s="214"/>
      <c r="V114" s="59"/>
      <c r="W114" s="214"/>
      <c r="X114" s="229">
        <f t="shared" si="8"/>
        <v>0</v>
      </c>
      <c r="Y114" s="214"/>
      <c r="Z114" s="230">
        <f t="shared" si="9"/>
        <v>0</v>
      </c>
    </row>
    <row r="115" spans="2:26" ht="16.5">
      <c r="B115" s="183"/>
      <c r="C115" s="343">
        <f>'Debt Worksheet '!$C27</f>
        <v>0</v>
      </c>
      <c r="D115" s="98"/>
      <c r="E115" s="98"/>
      <c r="F115" s="98"/>
      <c r="G115" s="98"/>
      <c r="H115" s="97"/>
      <c r="I115" s="97"/>
      <c r="J115" s="97"/>
      <c r="K115" s="117"/>
      <c r="L115" s="56">
        <f>'Debt Worksheet '!$K27</f>
        <v>0</v>
      </c>
      <c r="M115" s="214"/>
      <c r="N115" s="59"/>
      <c r="O115" s="214"/>
      <c r="P115" s="59"/>
      <c r="Q115" s="214"/>
      <c r="R115" s="59"/>
      <c r="S115" s="214"/>
      <c r="T115" s="59"/>
      <c r="U115" s="214"/>
      <c r="V115" s="59"/>
      <c r="W115" s="214"/>
      <c r="X115" s="229">
        <f t="shared" si="8"/>
        <v>0</v>
      </c>
      <c r="Y115" s="214"/>
      <c r="Z115" s="230">
        <f t="shared" si="9"/>
        <v>0</v>
      </c>
    </row>
    <row r="116" spans="2:26" ht="16.5">
      <c r="B116" s="183"/>
      <c r="C116" s="343">
        <f>'Debt Worksheet '!$C28</f>
        <v>0</v>
      </c>
      <c r="D116" s="98"/>
      <c r="E116" s="98"/>
      <c r="F116" s="98"/>
      <c r="G116" s="98"/>
      <c r="H116" s="97"/>
      <c r="I116" s="97"/>
      <c r="J116" s="97"/>
      <c r="K116" s="117"/>
      <c r="L116" s="56">
        <f>'Debt Worksheet '!$K28</f>
        <v>0</v>
      </c>
      <c r="M116" s="214"/>
      <c r="N116" s="59"/>
      <c r="O116" s="214"/>
      <c r="P116" s="59"/>
      <c r="Q116" s="214"/>
      <c r="R116" s="59"/>
      <c r="S116" s="214"/>
      <c r="T116" s="59"/>
      <c r="U116" s="214"/>
      <c r="V116" s="59"/>
      <c r="W116" s="214"/>
      <c r="X116" s="229">
        <f t="shared" si="8"/>
        <v>0</v>
      </c>
      <c r="Y116" s="214"/>
      <c r="Z116" s="230">
        <f t="shared" si="9"/>
        <v>0</v>
      </c>
    </row>
    <row r="117" spans="2:26" ht="16.5">
      <c r="B117" s="167"/>
      <c r="C117" s="343">
        <f>'Debt Worksheet '!$C29</f>
        <v>0</v>
      </c>
      <c r="D117" s="98"/>
      <c r="E117" s="98"/>
      <c r="F117" s="98"/>
      <c r="G117" s="98"/>
      <c r="H117" s="97"/>
      <c r="I117" s="97"/>
      <c r="J117" s="97"/>
      <c r="K117" s="117"/>
      <c r="L117" s="231">
        <f>'Debt Worksheet '!$K29</f>
        <v>0</v>
      </c>
      <c r="M117" s="214"/>
      <c r="N117" s="60"/>
      <c r="O117" s="214"/>
      <c r="P117" s="60"/>
      <c r="Q117" s="214"/>
      <c r="R117" s="60"/>
      <c r="S117" s="214"/>
      <c r="T117" s="60"/>
      <c r="U117" s="214"/>
      <c r="V117" s="60"/>
      <c r="W117" s="214"/>
      <c r="X117" s="232">
        <f t="shared" si="8"/>
        <v>0</v>
      </c>
      <c r="Y117" s="214"/>
      <c r="Z117" s="233">
        <f t="shared" si="9"/>
        <v>0</v>
      </c>
    </row>
    <row r="118" spans="2:26" s="216" customFormat="1" ht="14.25">
      <c r="B118" s="349"/>
      <c r="C118" s="338" t="str">
        <f>'Debt Worksheet '!$C30</f>
        <v>TOTAL DEBT</v>
      </c>
      <c r="D118" s="234"/>
      <c r="E118" s="234"/>
      <c r="F118" s="234"/>
      <c r="G118" s="234"/>
      <c r="H118" s="234"/>
      <c r="I118" s="234"/>
      <c r="J118" s="234"/>
      <c r="K118" s="235"/>
      <c r="L118" s="236">
        <f>'Debt Worksheet '!$K30</f>
        <v>0</v>
      </c>
      <c r="M118" s="215"/>
      <c r="N118" s="236">
        <f>SUM(N93:N117)</f>
        <v>0</v>
      </c>
      <c r="O118" s="215"/>
      <c r="P118" s="236">
        <f>SUM(P93:P117)</f>
        <v>0</v>
      </c>
      <c r="Q118" s="215"/>
      <c r="R118" s="236">
        <f>SUM(R93:R117)</f>
        <v>0</v>
      </c>
      <c r="S118" s="215"/>
      <c r="T118" s="236">
        <f>SUM(T93:T117)</f>
        <v>0</v>
      </c>
      <c r="U118" s="215"/>
      <c r="V118" s="236">
        <f>SUM(V93:V117)</f>
        <v>0</v>
      </c>
      <c r="W118" s="215"/>
      <c r="X118" s="236">
        <f t="shared" si="8"/>
        <v>0</v>
      </c>
      <c r="Y118" s="215"/>
      <c r="Z118" s="237">
        <f t="shared" si="9"/>
        <v>0</v>
      </c>
    </row>
    <row r="119" spans="3:26" s="216" customFormat="1" ht="7.5" customHeight="1">
      <c r="C119" s="217"/>
      <c r="K119" s="218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40"/>
      <c r="Y119" s="241"/>
      <c r="Z119" s="239"/>
    </row>
    <row r="120" spans="2:26" s="216" customFormat="1" ht="14.25">
      <c r="B120" s="308"/>
      <c r="C120" s="339" t="s">
        <v>124</v>
      </c>
      <c r="D120" s="242"/>
      <c r="E120" s="242"/>
      <c r="F120" s="242"/>
      <c r="G120" s="242"/>
      <c r="H120" s="242"/>
      <c r="I120" s="242"/>
      <c r="J120" s="242"/>
      <c r="K120" s="243"/>
      <c r="L120" s="244">
        <f>SUM(L118,L90,L80,L65,L52,L47,L33,L26,L12)</f>
        <v>0</v>
      </c>
      <c r="M120" s="245"/>
      <c r="N120" s="244"/>
      <c r="O120" s="245"/>
      <c r="P120" s="244"/>
      <c r="Q120" s="245"/>
      <c r="R120" s="244"/>
      <c r="S120" s="245"/>
      <c r="T120" s="244"/>
      <c r="U120" s="245"/>
      <c r="V120" s="244"/>
      <c r="W120" s="245"/>
      <c r="X120" s="244">
        <f>SUM(X118,X90,X80,X65,X52,X47,X33,X26,X12)</f>
        <v>0</v>
      </c>
      <c r="Y120" s="245"/>
      <c r="Z120" s="246">
        <f>SUM(Z118,Z90,Z80,Z65,Z52,Z47,Z33,Z26,Z12)</f>
        <v>0</v>
      </c>
    </row>
    <row r="121" spans="2:26" s="7" customFormat="1" ht="14.25">
      <c r="B121" s="132"/>
      <c r="C121" s="340"/>
      <c r="D121" s="114"/>
      <c r="E121" s="114"/>
      <c r="F121" s="114"/>
      <c r="G121" s="114"/>
      <c r="H121" s="114"/>
      <c r="I121" s="114"/>
      <c r="J121" s="114"/>
      <c r="K121" s="247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9"/>
    </row>
    <row r="122" spans="2:26" s="216" customFormat="1" ht="15" thickBot="1">
      <c r="B122" s="132"/>
      <c r="C122" s="341" t="s">
        <v>77</v>
      </c>
      <c r="D122" s="250"/>
      <c r="E122" s="250"/>
      <c r="F122" s="250"/>
      <c r="G122" s="250"/>
      <c r="H122" s="250"/>
      <c r="I122" s="250"/>
      <c r="J122" s="250"/>
      <c r="K122" s="247"/>
      <c r="L122" s="251">
        <f>L120-L7</f>
        <v>0</v>
      </c>
      <c r="M122" s="248"/>
      <c r="N122" s="251"/>
      <c r="O122" s="248"/>
      <c r="P122" s="251"/>
      <c r="Q122" s="248"/>
      <c r="R122" s="251"/>
      <c r="S122" s="248"/>
      <c r="T122" s="251"/>
      <c r="U122" s="248"/>
      <c r="V122" s="251"/>
      <c r="W122" s="248"/>
      <c r="X122" s="251">
        <f>X120-X7</f>
        <v>0</v>
      </c>
      <c r="Y122" s="248"/>
      <c r="Z122" s="252">
        <f>Z120-Z7</f>
        <v>0</v>
      </c>
    </row>
    <row r="123" spans="2:26" ht="9" customHeight="1" thickTop="1">
      <c r="B123" s="133"/>
      <c r="C123" s="342"/>
      <c r="D123" s="134"/>
      <c r="E123" s="134"/>
      <c r="F123" s="134"/>
      <c r="G123" s="134"/>
      <c r="H123" s="134"/>
      <c r="I123" s="134"/>
      <c r="J123" s="134"/>
      <c r="K123" s="253"/>
      <c r="L123" s="267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7"/>
      <c r="Y123" s="134"/>
      <c r="Z123" s="254"/>
    </row>
    <row r="124" spans="3:24" ht="16.5">
      <c r="C124" s="255"/>
      <c r="D124" s="256"/>
      <c r="E124" s="256"/>
      <c r="F124" s="256"/>
      <c r="G124" s="256"/>
      <c r="H124" s="256"/>
      <c r="I124" s="256"/>
      <c r="J124" s="256"/>
      <c r="K124" s="257"/>
      <c r="L124" s="258"/>
      <c r="M124" s="25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59"/>
    </row>
    <row r="125" spans="3:24" ht="16.5">
      <c r="C125" s="255"/>
      <c r="D125" s="256"/>
      <c r="E125" s="256"/>
      <c r="F125" s="256"/>
      <c r="G125" s="256"/>
      <c r="H125" s="256"/>
      <c r="I125" s="256"/>
      <c r="J125" s="256"/>
      <c r="K125" s="257"/>
      <c r="L125" s="258"/>
      <c r="M125" s="25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59"/>
    </row>
  </sheetData>
  <sheetProtection/>
  <mergeCells count="13">
    <mergeCell ref="D29:E29"/>
    <mergeCell ref="H29:I29"/>
    <mergeCell ref="B3:Z3"/>
    <mergeCell ref="B2:Z2"/>
    <mergeCell ref="B1:Z1"/>
    <mergeCell ref="H89:I89"/>
    <mergeCell ref="H83:I83"/>
    <mergeCell ref="H90:I90"/>
    <mergeCell ref="H84:I84"/>
    <mergeCell ref="H85:I85"/>
    <mergeCell ref="H86:I86"/>
    <mergeCell ref="H87:I87"/>
    <mergeCell ref="H88:I88"/>
  </mergeCells>
  <printOptions horizontalCentered="1"/>
  <pageMargins left="0.15" right="0.15" top="0.35" bottom="0" header="0.15" footer="0"/>
  <pageSetup fitToHeight="4" horizontalDpi="600" verticalDpi="600" orientation="landscape" scale="96" r:id="rId2"/>
  <headerFooter>
    <oddHeader>&amp;L&amp;G</oddHeader>
  </headerFooter>
  <rowBreaks count="2" manualBreakCount="2">
    <brk id="34" min="1" max="25" man="1"/>
    <brk id="91" min="1" max="25" man="1"/>
  </rowBreak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1:IV127"/>
  <sheetViews>
    <sheetView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2" width="0.85546875" style="6" customWidth="1"/>
    <col min="3" max="3" width="7.57421875" style="90" customWidth="1"/>
    <col min="4" max="10" width="5.28125" style="6" customWidth="1"/>
    <col min="11" max="11" width="0.85546875" style="8" customWidth="1"/>
    <col min="12" max="12" width="11.8515625" style="261" bestFit="1" customWidth="1"/>
    <col min="13" max="13" width="0.85546875" style="4" customWidth="1"/>
    <col min="14" max="14" width="11.57421875" style="261" customWidth="1"/>
    <col min="15" max="15" width="0.85546875" style="6" customWidth="1"/>
    <col min="16" max="16" width="11.8515625" style="260" bestFit="1" customWidth="1"/>
    <col min="17" max="16384" width="9.140625" style="6" customWidth="1"/>
  </cols>
  <sheetData>
    <row r="1" spans="2:16" ht="18.75">
      <c r="B1" s="437" t="s">
        <v>139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2:16" ht="18.75">
      <c r="B2" s="437" t="s">
        <v>138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</row>
    <row r="3" spans="2:16" s="210" customFormat="1" ht="18.75" customHeight="1"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</row>
    <row r="4" spans="2:256" s="210" customFormat="1" ht="18.75" customHeight="1"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spans="2:256" s="210" customFormat="1" ht="6.75" customHeight="1">
      <c r="B5" s="371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spans="2:16" s="213" customFormat="1" ht="30.75" customHeight="1">
      <c r="B6" s="348"/>
      <c r="C6" s="270" t="str">
        <f>'Monthly Spending Plan Summary'!C4:J4</f>
        <v>Deposits</v>
      </c>
      <c r="D6" s="270"/>
      <c r="E6" s="270"/>
      <c r="F6" s="270"/>
      <c r="G6" s="270"/>
      <c r="H6" s="270"/>
      <c r="I6" s="270"/>
      <c r="J6" s="270"/>
      <c r="K6" s="271">
        <f>'Monthly Spending Plan Summary'!K4</f>
        <v>0</v>
      </c>
      <c r="L6" s="272" t="s">
        <v>155</v>
      </c>
      <c r="M6" s="273"/>
      <c r="N6" s="274" t="s">
        <v>156</v>
      </c>
      <c r="O6" s="274"/>
      <c r="P6" s="275" t="s">
        <v>129</v>
      </c>
    </row>
    <row r="7" spans="2:16" ht="16.5">
      <c r="B7" s="321"/>
      <c r="C7" s="345" t="str">
        <f>'Monthly Spending Plan Summary'!C5</f>
        <v>Take home pay (see Income Summary)</v>
      </c>
      <c r="D7" s="75"/>
      <c r="E7" s="75"/>
      <c r="F7" s="75"/>
      <c r="G7" s="75"/>
      <c r="H7" s="75"/>
      <c r="I7" s="75"/>
      <c r="J7" s="75"/>
      <c r="K7" s="65"/>
      <c r="L7" s="107">
        <f>'JAN Payments'!L5+'FEB Payments'!L5+'MAR Payments'!L5+'APR Payments'!L5+'MAY Payments'!L5+'JUN Payments'!L5+'JUL Payments'!L5+'AUG Payments'!L5+'SEP Payments'!L5+'OCT Payments'!L5+'NOV Payments'!L5+'DEC Payments'!L5</f>
        <v>0</v>
      </c>
      <c r="M7" s="214"/>
      <c r="N7" s="107">
        <f>'JAN Payments'!X5+'FEB Payments'!X5+'MAR Payments'!X5+'APR Payments'!X5+'MAY Payments'!X5+'JUN Payments'!X5+'JUL Payments'!X5+'AUG Payments'!X5+'SEP Payments'!X5+'OCT Payments'!X5+'NOV Payments'!X5+'DEC Payments'!X5</f>
        <v>0</v>
      </c>
      <c r="O7" s="214"/>
      <c r="P7" s="108">
        <f>L7-N7</f>
        <v>0</v>
      </c>
    </row>
    <row r="8" spans="2:16" ht="16.5">
      <c r="B8" s="167"/>
      <c r="C8" s="346" t="str">
        <f>'Monthly Spending Plan Summary'!C6</f>
        <v>Other Income (see Income Summary)</v>
      </c>
      <c r="D8" s="68"/>
      <c r="E8" s="68"/>
      <c r="F8" s="68"/>
      <c r="G8" s="68"/>
      <c r="H8" s="68"/>
      <c r="I8" s="68"/>
      <c r="J8" s="68"/>
      <c r="K8" s="65"/>
      <c r="L8" s="110">
        <f>'JAN Payments'!L6+'FEB Payments'!L6+'MAR Payments'!L6+'APR Payments'!L6+'MAY Payments'!L6+'JUN Payments'!L6+'JUL Payments'!L6+'AUG Payments'!L6+'SEP Payments'!L6+'OCT Payments'!L6+'NOV Payments'!L6+'DEC Payments'!L6</f>
        <v>0</v>
      </c>
      <c r="M8" s="214"/>
      <c r="N8" s="110">
        <f>'JAN Payments'!X6+'FEB Payments'!X6+'MAR Payments'!X6+'APR Payments'!X6+'MAY Payments'!X6+'JUN Payments'!X6+'JUL Payments'!X6+'AUG Payments'!X6+'SEP Payments'!X6+'OCT Payments'!X6+'NOV Payments'!X6+'DEC Payments'!X6</f>
        <v>0</v>
      </c>
      <c r="O8" s="214"/>
      <c r="P8" s="111">
        <f>L8-N8</f>
        <v>0</v>
      </c>
    </row>
    <row r="9" spans="2:16" s="216" customFormat="1" ht="14.25">
      <c r="B9" s="349"/>
      <c r="C9" s="337" t="str">
        <f>'Monthly Spending Plan Summary'!C7</f>
        <v>  Total Deposits</v>
      </c>
      <c r="D9" s="19"/>
      <c r="E9" s="19"/>
      <c r="F9" s="19"/>
      <c r="G9" s="19"/>
      <c r="H9" s="19"/>
      <c r="I9" s="19"/>
      <c r="J9" s="19"/>
      <c r="K9" s="104"/>
      <c r="L9" s="105">
        <f>SUM(L7:L8)</f>
        <v>0</v>
      </c>
      <c r="M9" s="215"/>
      <c r="N9" s="105">
        <f>SUM(N7:N8)</f>
        <v>0</v>
      </c>
      <c r="O9" s="215"/>
      <c r="P9" s="106">
        <f>L9-N9</f>
        <v>0</v>
      </c>
    </row>
    <row r="10" spans="3:16" ht="7.5" customHeight="1">
      <c r="C10" s="217"/>
      <c r="D10" s="216"/>
      <c r="E10" s="216"/>
      <c r="F10" s="216"/>
      <c r="G10" s="216"/>
      <c r="H10" s="216"/>
      <c r="I10" s="216"/>
      <c r="J10" s="216"/>
      <c r="K10" s="218"/>
      <c r="L10" s="219"/>
      <c r="M10" s="214"/>
      <c r="N10" s="219"/>
      <c r="O10" s="220"/>
      <c r="P10" s="219"/>
    </row>
    <row r="11" spans="2:16" s="221" customFormat="1" ht="30.75" customHeight="1">
      <c r="B11" s="347"/>
      <c r="C11" s="83" t="str">
        <f>'Monthly Spending Plan Summary'!C9</f>
        <v>Contributions</v>
      </c>
      <c r="D11" s="83"/>
      <c r="E11" s="83"/>
      <c r="F11" s="83"/>
      <c r="G11" s="83"/>
      <c r="H11" s="83"/>
      <c r="I11" s="83"/>
      <c r="J11" s="83"/>
      <c r="K11" s="85">
        <f>'Monthly Spending Plan Summary'!K9:S9</f>
        <v>0</v>
      </c>
      <c r="L11" s="269" t="s">
        <v>155</v>
      </c>
      <c r="M11" s="264"/>
      <c r="N11" s="266" t="s">
        <v>156</v>
      </c>
      <c r="O11" s="266"/>
      <c r="P11" s="212" t="s">
        <v>129</v>
      </c>
    </row>
    <row r="12" spans="2:16" ht="16.5">
      <c r="B12" s="321"/>
      <c r="C12" s="345" t="str">
        <f>'Monthly Spending Plan Summary'!C10</f>
        <v>Tithe (goal is 10% X gross pay)</v>
      </c>
      <c r="D12" s="76"/>
      <c r="E12" s="76"/>
      <c r="F12" s="76"/>
      <c r="G12" s="76"/>
      <c r="H12" s="76"/>
      <c r="I12" s="76"/>
      <c r="J12" s="76"/>
      <c r="K12" s="65"/>
      <c r="L12" s="107">
        <f>'JAN Payments'!L10+'FEB Payments'!L10+'MAR Payments'!L10+'APR Payments'!L10+'MAY Payments'!L10+'JUN Payments'!L10+'JUL Payments'!L10+'AUG Payments'!L10+'SEP Payments'!L10+'OCT Payments'!L10+'NOV Payments'!L10+'DEC Payments'!L10</f>
        <v>0</v>
      </c>
      <c r="M12" s="214"/>
      <c r="N12" s="107">
        <f>'JAN Payments'!X10+'FEB Payments'!X10+'MAR Payments'!X10+'APR Payments'!X10+'MAY Payments'!X10+'JUN Payments'!X10+'JUL Payments'!X10+'AUG Payments'!X10+'SEP Payments'!X10+'OCT Payments'!X10+'NOV Payments'!X10+'DEC Payments'!X10</f>
        <v>0</v>
      </c>
      <c r="O12" s="214"/>
      <c r="P12" s="108">
        <f>L12-N12</f>
        <v>0</v>
      </c>
    </row>
    <row r="13" spans="2:16" ht="16.5">
      <c r="B13" s="167"/>
      <c r="C13" s="346" t="str">
        <f>'Monthly Spending Plan Summary'!C11</f>
        <v>Charities</v>
      </c>
      <c r="D13" s="69"/>
      <c r="E13" s="69"/>
      <c r="F13" s="69"/>
      <c r="G13" s="69"/>
      <c r="H13" s="69"/>
      <c r="I13" s="69"/>
      <c r="J13" s="69"/>
      <c r="K13" s="65"/>
      <c r="L13" s="110">
        <f>'JAN Payments'!L11+'FEB Payments'!L11+'MAR Payments'!L11+'APR Payments'!L11+'MAY Payments'!L11+'JUN Payments'!L11+'JUL Payments'!L11+'AUG Payments'!L11+'SEP Payments'!L11+'OCT Payments'!L11+'NOV Payments'!L11+'DEC Payments'!L11</f>
        <v>0</v>
      </c>
      <c r="M13" s="214"/>
      <c r="N13" s="110">
        <f>'JAN Payments'!X11+'FEB Payments'!X11+'MAR Payments'!X11+'APR Payments'!X11+'MAY Payments'!X11+'JUN Payments'!X11+'JUL Payments'!X11+'AUG Payments'!X11+'SEP Payments'!X11+'OCT Payments'!X11+'NOV Payments'!X11+'DEC Payments'!X11</f>
        <v>0</v>
      </c>
      <c r="O13" s="214"/>
      <c r="P13" s="111">
        <f>L13-N13</f>
        <v>0</v>
      </c>
    </row>
    <row r="14" spans="2:16" s="216" customFormat="1" ht="14.25">
      <c r="B14" s="349"/>
      <c r="C14" s="337" t="str">
        <f>'Monthly Spending Plan Summary'!C12</f>
        <v>  Subtotal</v>
      </c>
      <c r="D14" s="19"/>
      <c r="E14" s="19"/>
      <c r="F14" s="19"/>
      <c r="G14" s="19"/>
      <c r="H14" s="19"/>
      <c r="I14" s="19"/>
      <c r="J14" s="19"/>
      <c r="K14" s="104"/>
      <c r="L14" s="105">
        <f>SUM(L12:L13)</f>
        <v>0</v>
      </c>
      <c r="M14" s="215"/>
      <c r="N14" s="105">
        <f>SUM(N12:N13)</f>
        <v>0</v>
      </c>
      <c r="O14" s="215"/>
      <c r="P14" s="106">
        <f>L14-N14</f>
        <v>0</v>
      </c>
    </row>
    <row r="15" spans="3:16" ht="7.5" customHeight="1">
      <c r="C15" s="87"/>
      <c r="D15" s="11"/>
      <c r="E15" s="11"/>
      <c r="F15" s="11"/>
      <c r="G15" s="11"/>
      <c r="H15" s="11"/>
      <c r="I15" s="11"/>
      <c r="J15" s="11"/>
      <c r="K15" s="66"/>
      <c r="L15" s="49"/>
      <c r="M15" s="214"/>
      <c r="N15" s="49"/>
      <c r="O15" s="214"/>
      <c r="P15" s="49"/>
    </row>
    <row r="16" spans="2:16" s="221" customFormat="1" ht="30.75" customHeight="1">
      <c r="B16" s="347"/>
      <c r="C16" s="83" t="str">
        <f>'Monthly Spending Plan Summary'!C14</f>
        <v>Household Expenses</v>
      </c>
      <c r="D16" s="83"/>
      <c r="E16" s="83"/>
      <c r="F16" s="83"/>
      <c r="G16" s="83"/>
      <c r="H16" s="83"/>
      <c r="I16" s="83"/>
      <c r="J16" s="83"/>
      <c r="K16" s="84">
        <f>'Monthly Spending Plan Summary'!K14:S14</f>
        <v>0</v>
      </c>
      <c r="L16" s="264" t="s">
        <v>14</v>
      </c>
      <c r="M16" s="264"/>
      <c r="N16" s="266" t="s">
        <v>156</v>
      </c>
      <c r="O16" s="266"/>
      <c r="P16" s="212" t="s">
        <v>129</v>
      </c>
    </row>
    <row r="17" spans="2:16" ht="16.5">
      <c r="B17" s="321"/>
      <c r="C17" s="345" t="str">
        <f>'Monthly Spending Plan Summary'!C15</f>
        <v>Mortgage or rent</v>
      </c>
      <c r="D17" s="76"/>
      <c r="E17" s="76"/>
      <c r="F17" s="76"/>
      <c r="G17" s="76"/>
      <c r="H17" s="76"/>
      <c r="I17" s="76"/>
      <c r="J17" s="76"/>
      <c r="K17" s="65"/>
      <c r="L17" s="107">
        <f>'JAN Payments'!L15+'FEB Payments'!L15+'MAR Payments'!L15+'APR Payments'!L15+'MAY Payments'!L15+'JUN Payments'!L15+'JUL Payments'!L15+'AUG Payments'!L15+'SEP Payments'!L15+'OCT Payments'!L15+'NOV Payments'!L15+'DEC Payments'!L15</f>
        <v>0</v>
      </c>
      <c r="M17" s="214"/>
      <c r="N17" s="107">
        <f>'JAN Payments'!X15+'FEB Payments'!X15+'MAR Payments'!X15+'APR Payments'!X15+'MAY Payments'!X15+'JUN Payments'!X15+'JUL Payments'!X15+'AUG Payments'!X15+'SEP Payments'!X15+'OCT Payments'!X15+'NOV Payments'!X15+'DEC Payments'!X15</f>
        <v>0</v>
      </c>
      <c r="O17" s="214"/>
      <c r="P17" s="72">
        <f aca="true" t="shared" si="0" ref="P17:P28">L17-N17</f>
        <v>0</v>
      </c>
    </row>
    <row r="18" spans="2:16" ht="16.5">
      <c r="B18" s="183"/>
      <c r="C18" s="344" t="str">
        <f>'Monthly Spending Plan Summary'!C16</f>
        <v>Home equity line of credit</v>
      </c>
      <c r="D18" s="20"/>
      <c r="E18" s="20"/>
      <c r="F18" s="20"/>
      <c r="G18" s="20"/>
      <c r="H18" s="20"/>
      <c r="I18" s="20"/>
      <c r="J18" s="20"/>
      <c r="K18" s="67"/>
      <c r="L18" s="53">
        <f>'JAN Payments'!L16+'FEB Payments'!L16+'MAR Payments'!L16+'APR Payments'!L16+'MAY Payments'!L16+'JUN Payments'!L16+'JUL Payments'!L16+'AUG Payments'!L16+'SEP Payments'!L16+'OCT Payments'!L16+'NOV Payments'!L16+'DEC Payments'!L16</f>
        <v>0</v>
      </c>
      <c r="M18" s="214"/>
      <c r="N18" s="53">
        <f>'JAN Payments'!X16+'FEB Payments'!X16+'MAR Payments'!X16+'APR Payments'!X16+'MAY Payments'!X16+'JUN Payments'!X16+'JUL Payments'!X16+'AUG Payments'!X16+'SEP Payments'!X16+'OCT Payments'!X16+'NOV Payments'!X16+'DEC Payments'!X16</f>
        <v>0</v>
      </c>
      <c r="O18" s="214"/>
      <c r="P18" s="79">
        <f t="shared" si="0"/>
        <v>0</v>
      </c>
    </row>
    <row r="19" spans="2:16" ht="16.5">
      <c r="B19" s="183"/>
      <c r="C19" s="344" t="str">
        <f>'Monthly Spending Plan Summary'!C17</f>
        <v>Electricity</v>
      </c>
      <c r="D19" s="20"/>
      <c r="E19" s="20"/>
      <c r="F19" s="20"/>
      <c r="G19" s="20"/>
      <c r="H19" s="20"/>
      <c r="I19" s="20"/>
      <c r="J19" s="20"/>
      <c r="K19" s="65"/>
      <c r="L19" s="53">
        <f>'JAN Payments'!L17+'FEB Payments'!L17+'MAR Payments'!L17+'APR Payments'!L17+'MAY Payments'!L17+'JUN Payments'!L17+'JUL Payments'!L17+'AUG Payments'!L17+'SEP Payments'!L17+'OCT Payments'!L17+'NOV Payments'!L17+'DEC Payments'!L17</f>
        <v>0</v>
      </c>
      <c r="M19" s="214"/>
      <c r="N19" s="53">
        <f>'JAN Payments'!X17+'FEB Payments'!X17+'MAR Payments'!X17+'APR Payments'!X17+'MAY Payments'!X17+'JUN Payments'!X17+'JUL Payments'!X17+'AUG Payments'!X17+'SEP Payments'!X17+'OCT Payments'!X17+'NOV Payments'!X17+'DEC Payments'!X17</f>
        <v>0</v>
      </c>
      <c r="O19" s="214"/>
      <c r="P19" s="79">
        <f t="shared" si="0"/>
        <v>0</v>
      </c>
    </row>
    <row r="20" spans="2:16" ht="16.5">
      <c r="B20" s="183"/>
      <c r="C20" s="344" t="str">
        <f>'Monthly Spending Plan Summary'!C18</f>
        <v>Water/garbage/sewer/gas</v>
      </c>
      <c r="D20" s="20"/>
      <c r="E20" s="20"/>
      <c r="F20" s="20"/>
      <c r="G20" s="20"/>
      <c r="H20" s="20"/>
      <c r="I20" s="20"/>
      <c r="J20" s="20"/>
      <c r="K20" s="65"/>
      <c r="L20" s="53">
        <f>'JAN Payments'!L18+'FEB Payments'!L18+'MAR Payments'!L18+'APR Payments'!L18+'MAY Payments'!L18+'JUN Payments'!L18+'JUL Payments'!L18+'AUG Payments'!L18+'SEP Payments'!L18+'OCT Payments'!L18+'NOV Payments'!L18+'DEC Payments'!L18</f>
        <v>0</v>
      </c>
      <c r="M20" s="214"/>
      <c r="N20" s="53">
        <f>'JAN Payments'!X18+'FEB Payments'!X18+'MAR Payments'!X18+'APR Payments'!X18+'MAY Payments'!X18+'JUN Payments'!X18+'JUL Payments'!X18+'AUG Payments'!X18+'SEP Payments'!X18+'OCT Payments'!X18+'NOV Payments'!X18+'DEC Payments'!X18</f>
        <v>0</v>
      </c>
      <c r="O20" s="214"/>
      <c r="P20" s="79">
        <f t="shared" si="0"/>
        <v>0</v>
      </c>
    </row>
    <row r="21" spans="2:16" ht="16.5">
      <c r="B21" s="183"/>
      <c r="C21" s="344" t="str">
        <f>'Monthly Spending Plan Summary'!C19</f>
        <v>House cleaning</v>
      </c>
      <c r="D21" s="20"/>
      <c r="E21" s="20"/>
      <c r="F21" s="20"/>
      <c r="G21" s="20"/>
      <c r="H21" s="20"/>
      <c r="I21" s="20"/>
      <c r="J21" s="20"/>
      <c r="K21" s="65"/>
      <c r="L21" s="53">
        <f>'JAN Payments'!L19+'FEB Payments'!L19+'MAR Payments'!L19+'APR Payments'!L19+'MAY Payments'!L19+'JUN Payments'!L19+'JUL Payments'!L19+'AUG Payments'!L19+'SEP Payments'!L19+'OCT Payments'!L19+'NOV Payments'!L19+'DEC Payments'!L19</f>
        <v>0</v>
      </c>
      <c r="M21" s="214"/>
      <c r="N21" s="53">
        <f>'JAN Payments'!X19+'FEB Payments'!X19+'MAR Payments'!X19+'APR Payments'!X19+'MAY Payments'!X19+'JUN Payments'!X19+'JUL Payments'!X19+'AUG Payments'!X19+'SEP Payments'!X19+'OCT Payments'!X19+'NOV Payments'!X19+'DEC Payments'!X19</f>
        <v>0</v>
      </c>
      <c r="O21" s="214"/>
      <c r="P21" s="79">
        <f t="shared" si="0"/>
        <v>0</v>
      </c>
    </row>
    <row r="22" spans="2:16" ht="16.5">
      <c r="B22" s="183"/>
      <c r="C22" s="344" t="str">
        <f>'Monthly Spending Plan Summary'!C20</f>
        <v>Telephone/cable/internet</v>
      </c>
      <c r="D22" s="20"/>
      <c r="E22" s="20"/>
      <c r="F22" s="20"/>
      <c r="G22" s="20"/>
      <c r="H22" s="20"/>
      <c r="I22" s="20"/>
      <c r="J22" s="20"/>
      <c r="K22" s="65"/>
      <c r="L22" s="53">
        <f>'JAN Payments'!L20+'FEB Payments'!L20+'MAR Payments'!L20+'APR Payments'!L20+'MAY Payments'!L20+'JUN Payments'!L20+'JUL Payments'!L20+'AUG Payments'!L20+'SEP Payments'!L20+'OCT Payments'!L20+'NOV Payments'!L20+'DEC Payments'!L20</f>
        <v>0</v>
      </c>
      <c r="M22" s="214"/>
      <c r="N22" s="53">
        <f>'JAN Payments'!X20+'FEB Payments'!X20+'MAR Payments'!X20+'APR Payments'!X20+'MAY Payments'!X20+'JUN Payments'!X20+'JUL Payments'!X20+'AUG Payments'!X20+'SEP Payments'!X20+'OCT Payments'!X20+'NOV Payments'!X20+'DEC Payments'!X20</f>
        <v>0</v>
      </c>
      <c r="O22" s="214"/>
      <c r="P22" s="79">
        <f t="shared" si="0"/>
        <v>0</v>
      </c>
    </row>
    <row r="23" spans="2:16" ht="16.5">
      <c r="B23" s="183"/>
      <c r="C23" s="344" t="str">
        <f>'Monthly Spending Plan Summary'!C21</f>
        <v>Pool/lawn service</v>
      </c>
      <c r="D23" s="20"/>
      <c r="E23" s="20"/>
      <c r="F23" s="20"/>
      <c r="G23" s="20"/>
      <c r="H23" s="20"/>
      <c r="I23" s="20"/>
      <c r="J23" s="20"/>
      <c r="K23" s="65"/>
      <c r="L23" s="53">
        <f>'JAN Payments'!L21+'FEB Payments'!L21+'MAR Payments'!L21+'APR Payments'!L21+'MAY Payments'!L21+'JUN Payments'!L21+'JUL Payments'!L21+'AUG Payments'!L21+'SEP Payments'!L21+'OCT Payments'!L21+'NOV Payments'!L21+'DEC Payments'!L21</f>
        <v>0</v>
      </c>
      <c r="M23" s="214"/>
      <c r="N23" s="53">
        <f>'JAN Payments'!X21+'FEB Payments'!X21+'MAR Payments'!X21+'APR Payments'!X21+'MAY Payments'!X21+'JUN Payments'!X21+'JUL Payments'!X21+'AUG Payments'!X21+'SEP Payments'!X21+'OCT Payments'!X21+'NOV Payments'!X21+'DEC Payments'!X21</f>
        <v>0</v>
      </c>
      <c r="O23" s="214"/>
      <c r="P23" s="79">
        <f t="shared" si="0"/>
        <v>0</v>
      </c>
    </row>
    <row r="24" spans="2:16" ht="16.5">
      <c r="B24" s="183"/>
      <c r="C24" s="344" t="str">
        <f>'Monthly Spending Plan Summary'!C22</f>
        <v>Home/lawn pest  control</v>
      </c>
      <c r="D24" s="20"/>
      <c r="E24" s="20"/>
      <c r="F24" s="20"/>
      <c r="G24" s="20"/>
      <c r="H24" s="20"/>
      <c r="I24" s="20"/>
      <c r="J24" s="22"/>
      <c r="K24" s="65"/>
      <c r="L24" s="53">
        <f>'JAN Payments'!L22+'FEB Payments'!L22+'MAR Payments'!L22+'APR Payments'!L22+'MAY Payments'!L22+'JUN Payments'!L22+'JUL Payments'!L22+'AUG Payments'!L22+'SEP Payments'!L22+'OCT Payments'!L22+'NOV Payments'!L22+'DEC Payments'!L22</f>
        <v>0</v>
      </c>
      <c r="M24" s="214"/>
      <c r="N24" s="53">
        <f>'JAN Payments'!X22+'FEB Payments'!X22+'MAR Payments'!X22+'APR Payments'!X22+'MAY Payments'!X22+'JUN Payments'!X22+'JUL Payments'!X22+'AUG Payments'!X22+'SEP Payments'!X22+'OCT Payments'!X22+'NOV Payments'!X22+'DEC Payments'!X22</f>
        <v>0</v>
      </c>
      <c r="O24" s="214"/>
      <c r="P24" s="79">
        <f t="shared" si="0"/>
        <v>0</v>
      </c>
    </row>
    <row r="25" spans="2:16" ht="16.5">
      <c r="B25" s="183"/>
      <c r="C25" s="344" t="str">
        <f>'Monthly Spending Plan Summary'!C23</f>
        <v>Security system</v>
      </c>
      <c r="D25" s="20"/>
      <c r="E25" s="20"/>
      <c r="F25" s="20"/>
      <c r="G25" s="20"/>
      <c r="H25" s="20"/>
      <c r="I25" s="20"/>
      <c r="J25" s="20"/>
      <c r="K25" s="65"/>
      <c r="L25" s="53">
        <f>'JAN Payments'!L23+'FEB Payments'!L23+'MAR Payments'!L23+'APR Payments'!L23+'MAY Payments'!L23+'JUN Payments'!L23+'JUL Payments'!L23+'AUG Payments'!L23+'SEP Payments'!L23+'OCT Payments'!L23+'NOV Payments'!L23+'DEC Payments'!L23</f>
        <v>0</v>
      </c>
      <c r="M25" s="214"/>
      <c r="N25" s="53">
        <f>'JAN Payments'!X23+'FEB Payments'!X23+'MAR Payments'!X23+'APR Payments'!X23+'MAY Payments'!X23+'JUN Payments'!X23+'JUL Payments'!X23+'AUG Payments'!X23+'SEP Payments'!X23+'OCT Payments'!X23+'NOV Payments'!X23+'DEC Payments'!X23</f>
        <v>0</v>
      </c>
      <c r="O25" s="214"/>
      <c r="P25" s="79">
        <f t="shared" si="0"/>
        <v>0</v>
      </c>
    </row>
    <row r="26" spans="2:16" ht="16.5">
      <c r="B26" s="183"/>
      <c r="C26" s="344" t="str">
        <f>'Monthly Spending Plan Summary'!C24</f>
        <v>Other (click here)</v>
      </c>
      <c r="D26" s="20"/>
      <c r="E26" s="20"/>
      <c r="F26" s="20"/>
      <c r="G26" s="20"/>
      <c r="H26" s="20"/>
      <c r="I26" s="20"/>
      <c r="J26" s="20"/>
      <c r="K26" s="65"/>
      <c r="L26" s="53">
        <f>'JAN Payments'!L24+'FEB Payments'!L24+'MAR Payments'!L24+'APR Payments'!L24+'MAY Payments'!L24+'JUN Payments'!L24+'JUL Payments'!L24+'AUG Payments'!L24+'SEP Payments'!L24+'OCT Payments'!L24+'NOV Payments'!L24+'DEC Payments'!L24</f>
        <v>0</v>
      </c>
      <c r="M26" s="214"/>
      <c r="N26" s="53">
        <f>'JAN Payments'!X24+'FEB Payments'!X24+'MAR Payments'!X24+'APR Payments'!X24+'MAY Payments'!X24+'JUN Payments'!X24+'JUL Payments'!X24+'AUG Payments'!X24+'SEP Payments'!X24+'OCT Payments'!X24+'NOV Payments'!X24+'DEC Payments'!X24</f>
        <v>0</v>
      </c>
      <c r="O26" s="214"/>
      <c r="P26" s="79">
        <f t="shared" si="0"/>
        <v>0</v>
      </c>
    </row>
    <row r="27" spans="2:16" ht="16.5">
      <c r="B27" s="167"/>
      <c r="C27" s="346" t="str">
        <f>'Monthly Spending Plan Summary'!C25</f>
        <v>Other (click here)</v>
      </c>
      <c r="D27" s="436">
        <f>'Monthly Spending Plan Summary'!D25:I25</f>
        <v>0</v>
      </c>
      <c r="E27" s="436"/>
      <c r="F27" s="436"/>
      <c r="G27" s="436"/>
      <c r="H27" s="436"/>
      <c r="I27" s="436"/>
      <c r="J27" s="69"/>
      <c r="K27" s="65"/>
      <c r="L27" s="110">
        <f>'JAN Payments'!L25+'FEB Payments'!L25+'MAR Payments'!L25+'APR Payments'!L25+'MAY Payments'!L25+'JUN Payments'!L25+'JUL Payments'!L25+'AUG Payments'!L25+'SEP Payments'!L25+'OCT Payments'!L25+'NOV Payments'!L25+'DEC Payments'!L25</f>
        <v>0</v>
      </c>
      <c r="M27" s="214"/>
      <c r="N27" s="110">
        <f>'JAN Payments'!X25+'FEB Payments'!X25+'MAR Payments'!X25+'APR Payments'!X25+'MAY Payments'!X25+'JUN Payments'!X25+'JUL Payments'!X25+'AUG Payments'!X25+'SEP Payments'!X25+'OCT Payments'!X25+'NOV Payments'!X25+'DEC Payments'!X25</f>
        <v>0</v>
      </c>
      <c r="O27" s="214"/>
      <c r="P27" s="223">
        <f t="shared" si="0"/>
        <v>0</v>
      </c>
    </row>
    <row r="28" spans="2:16" s="216" customFormat="1" ht="14.25">
      <c r="B28" s="349"/>
      <c r="C28" s="337" t="str">
        <f>'Monthly Spending Plan Summary'!C26</f>
        <v>  Subtotal</v>
      </c>
      <c r="D28" s="19"/>
      <c r="E28" s="19"/>
      <c r="F28" s="19"/>
      <c r="G28" s="19"/>
      <c r="H28" s="19"/>
      <c r="I28" s="19"/>
      <c r="J28" s="19"/>
      <c r="K28" s="104"/>
      <c r="L28" s="105">
        <f>SUM(L17:L27)</f>
        <v>0</v>
      </c>
      <c r="M28" s="215"/>
      <c r="N28" s="105">
        <f>SUM(N17:N27)</f>
        <v>0</v>
      </c>
      <c r="O28" s="215"/>
      <c r="P28" s="73">
        <f t="shared" si="0"/>
        <v>0</v>
      </c>
    </row>
    <row r="29" spans="3:16" s="4" customFormat="1" ht="7.5" customHeight="1">
      <c r="C29" s="88"/>
      <c r="D29" s="10"/>
      <c r="E29" s="10"/>
      <c r="F29" s="10"/>
      <c r="G29" s="10"/>
      <c r="H29" s="10"/>
      <c r="I29" s="10"/>
      <c r="J29" s="10"/>
      <c r="K29" s="67"/>
      <c r="L29" s="52"/>
      <c r="M29" s="214"/>
      <c r="N29" s="52"/>
      <c r="O29" s="214"/>
      <c r="P29" s="52"/>
    </row>
    <row r="30" spans="2:16" s="221" customFormat="1" ht="30.75" customHeight="1">
      <c r="B30" s="347"/>
      <c r="C30" s="83" t="str">
        <f>'Monthly Spending Plan Summary'!C28</f>
        <v>Auto Expenses</v>
      </c>
      <c r="D30" s="83"/>
      <c r="E30" s="83"/>
      <c r="F30" s="83"/>
      <c r="G30" s="83"/>
      <c r="H30" s="83"/>
      <c r="I30" s="83"/>
      <c r="J30" s="83"/>
      <c r="K30" s="85">
        <f>'Monthly Spending Plan Summary'!K28:S28</f>
        <v>0</v>
      </c>
      <c r="L30" s="264" t="s">
        <v>14</v>
      </c>
      <c r="M30" s="264"/>
      <c r="N30" s="266" t="s">
        <v>156</v>
      </c>
      <c r="O30" s="266"/>
      <c r="P30" s="212" t="s">
        <v>129</v>
      </c>
    </row>
    <row r="31" spans="2:16" ht="16.5">
      <c r="B31" s="321"/>
      <c r="C31" s="345" t="str">
        <f>'Monthly Spending Plan Summary'!C29</f>
        <v>Gas  $</v>
      </c>
      <c r="D31" s="434">
        <f>'Monthly Spending Plan Summary'!D29:K29</f>
        <v>0</v>
      </c>
      <c r="E31" s="434"/>
      <c r="F31" s="77"/>
      <c r="G31" s="77" t="str">
        <f>'Monthly Spending Plan Summary'!G29:O29</f>
        <v>Oil  $</v>
      </c>
      <c r="H31" s="434">
        <f>'Monthly Spending Plan Summary'!H29:P29</f>
        <v>0</v>
      </c>
      <c r="I31" s="434"/>
      <c r="J31" s="77"/>
      <c r="K31" s="65"/>
      <c r="L31" s="107">
        <f>'JAN Payments'!L29+'FEB Payments'!L29+'MAR Payments'!L29+'APR Payments'!L29+'MAY Payments'!L29+'JUN Payments'!L29+'JUL Payments'!L29+'AUG Payments'!L29+'SEP Payments'!L29+'OCT Payments'!L29+'NOV Payments'!L29+'DEC Payments'!L29</f>
        <v>0</v>
      </c>
      <c r="M31" s="214"/>
      <c r="N31" s="107">
        <f>'JAN Payments'!X29+'FEB Payments'!X29+'MAR Payments'!X29+'APR Payments'!X29+'MAY Payments'!X29+'JUN Payments'!X29+'JUL Payments'!X29+'AUG Payments'!X29+'SEP Payments'!X29+'OCT Payments'!X29+'NOV Payments'!X29+'DEC Payments'!X29</f>
        <v>0</v>
      </c>
      <c r="O31" s="214"/>
      <c r="P31" s="72">
        <f>L31-N31</f>
        <v>0</v>
      </c>
    </row>
    <row r="32" spans="2:16" ht="16.5">
      <c r="B32" s="183"/>
      <c r="C32" s="344" t="str">
        <f>'Monthly Spending Plan Summary'!C30</f>
        <v>Auto insurance</v>
      </c>
      <c r="D32" s="20"/>
      <c r="E32" s="20"/>
      <c r="F32" s="20"/>
      <c r="G32" s="20"/>
      <c r="H32" s="20"/>
      <c r="I32" s="20"/>
      <c r="J32" s="20"/>
      <c r="K32" s="65"/>
      <c r="L32" s="53">
        <f>'JAN Payments'!L30+'FEB Payments'!L30+'MAR Payments'!L30+'APR Payments'!L30+'MAY Payments'!L30+'JUN Payments'!L30+'JUL Payments'!L30+'AUG Payments'!L30+'SEP Payments'!L30+'OCT Payments'!L30+'NOV Payments'!L30+'DEC Payments'!L30</f>
        <v>0</v>
      </c>
      <c r="M32" s="214"/>
      <c r="N32" s="53">
        <f>'JAN Payments'!X30+'FEB Payments'!X30+'MAR Payments'!X30+'APR Payments'!X30+'MAY Payments'!X30+'JUN Payments'!X30+'JUL Payments'!X30+'AUG Payments'!X30+'SEP Payments'!X30+'OCT Payments'!X30+'NOV Payments'!X30+'DEC Payments'!X30</f>
        <v>0</v>
      </c>
      <c r="O32" s="214"/>
      <c r="P32" s="79">
        <f>L32-N32</f>
        <v>0</v>
      </c>
    </row>
    <row r="33" spans="2:16" ht="16.5">
      <c r="B33" s="183"/>
      <c r="C33" s="344" t="str">
        <f>'Monthly Spending Plan Summary'!C31</f>
        <v>Other (click here)</v>
      </c>
      <c r="D33" s="20"/>
      <c r="E33" s="20"/>
      <c r="F33" s="20"/>
      <c r="G33" s="20"/>
      <c r="H33" s="20"/>
      <c r="I33" s="20"/>
      <c r="J33" s="20"/>
      <c r="K33" s="65"/>
      <c r="L33" s="53">
        <f>'JAN Payments'!L31+'FEB Payments'!L31+'MAR Payments'!L31+'APR Payments'!L31+'MAY Payments'!L31+'JUN Payments'!L31+'JUL Payments'!L31+'AUG Payments'!L31+'SEP Payments'!L31+'OCT Payments'!L31+'NOV Payments'!L31+'DEC Payments'!L31</f>
        <v>0</v>
      </c>
      <c r="M33" s="214"/>
      <c r="N33" s="53">
        <f>'JAN Payments'!X31+'FEB Payments'!X31+'MAR Payments'!X31+'APR Payments'!X31+'MAY Payments'!X31+'JUN Payments'!X31+'JUL Payments'!X31+'AUG Payments'!X31+'SEP Payments'!X31+'OCT Payments'!X31+'NOV Payments'!X31+'DEC Payments'!X31</f>
        <v>0</v>
      </c>
      <c r="O33" s="214"/>
      <c r="P33" s="79">
        <f>L33-N33</f>
        <v>0</v>
      </c>
    </row>
    <row r="34" spans="2:16" ht="16.5">
      <c r="B34" s="167"/>
      <c r="C34" s="346" t="str">
        <f>'Monthly Spending Plan Summary'!C32</f>
        <v>Other (click here)</v>
      </c>
      <c r="D34" s="436">
        <f>'Monthly Spending Plan Summary'!D32:I32</f>
        <v>0</v>
      </c>
      <c r="E34" s="436"/>
      <c r="F34" s="436"/>
      <c r="G34" s="436"/>
      <c r="H34" s="436"/>
      <c r="I34" s="436"/>
      <c r="J34" s="69"/>
      <c r="K34" s="65"/>
      <c r="L34" s="110">
        <f>'JAN Payments'!L32+'FEB Payments'!L32+'MAR Payments'!L32+'APR Payments'!L32+'MAY Payments'!L32+'JUN Payments'!L32+'JUL Payments'!L32+'AUG Payments'!L32+'SEP Payments'!L32+'OCT Payments'!L32+'NOV Payments'!L32+'DEC Payments'!L32</f>
        <v>0</v>
      </c>
      <c r="M34" s="214"/>
      <c r="N34" s="110">
        <f>'JAN Payments'!X32+'FEB Payments'!X32+'MAR Payments'!X32+'APR Payments'!X32+'MAY Payments'!X32+'JUN Payments'!X32+'JUL Payments'!X32+'AUG Payments'!X32+'SEP Payments'!X32+'OCT Payments'!X32+'NOV Payments'!X32+'DEC Payments'!X32</f>
        <v>0</v>
      </c>
      <c r="O34" s="214"/>
      <c r="P34" s="223">
        <f>L34-N34</f>
        <v>0</v>
      </c>
    </row>
    <row r="35" spans="2:16" s="216" customFormat="1" ht="14.25">
      <c r="B35" s="349"/>
      <c r="C35" s="337" t="str">
        <f>'Monthly Spending Plan Summary'!C33</f>
        <v>  Subtotal</v>
      </c>
      <c r="D35" s="19"/>
      <c r="E35" s="19"/>
      <c r="F35" s="19"/>
      <c r="G35" s="19"/>
      <c r="H35" s="19"/>
      <c r="I35" s="19"/>
      <c r="J35" s="19"/>
      <c r="K35" s="104"/>
      <c r="L35" s="105">
        <f>SUM(L31:L34)</f>
        <v>0</v>
      </c>
      <c r="M35" s="215"/>
      <c r="N35" s="105">
        <f>SUM(N31:N34)</f>
        <v>0</v>
      </c>
      <c r="O35" s="215"/>
      <c r="P35" s="73">
        <f>L35-N35</f>
        <v>0</v>
      </c>
    </row>
    <row r="36" spans="3:16" s="4" customFormat="1" ht="7.5" customHeight="1">
      <c r="C36" s="88"/>
      <c r="D36" s="10"/>
      <c r="E36" s="10"/>
      <c r="F36" s="10"/>
      <c r="G36" s="10"/>
      <c r="H36" s="10"/>
      <c r="I36" s="10"/>
      <c r="J36" s="10"/>
      <c r="K36" s="67"/>
      <c r="L36" s="52"/>
      <c r="M36" s="214"/>
      <c r="N36" s="52"/>
      <c r="O36" s="214"/>
      <c r="P36" s="52"/>
    </row>
    <row r="37" spans="2:16" s="221" customFormat="1" ht="30.75" customHeight="1">
      <c r="B37" s="347"/>
      <c r="C37" s="83" t="str">
        <f>'Monthly Spending Plan Summary'!C35</f>
        <v>Children's Expenses</v>
      </c>
      <c r="D37" s="83"/>
      <c r="E37" s="83"/>
      <c r="F37" s="83"/>
      <c r="G37" s="83"/>
      <c r="H37" s="83"/>
      <c r="I37" s="83"/>
      <c r="J37" s="83"/>
      <c r="K37" s="84">
        <f>'Monthly Spending Plan Summary'!K35:S35</f>
        <v>0</v>
      </c>
      <c r="L37" s="264" t="s">
        <v>14</v>
      </c>
      <c r="M37" s="264"/>
      <c r="N37" s="266" t="s">
        <v>156</v>
      </c>
      <c r="O37" s="266"/>
      <c r="P37" s="212" t="s">
        <v>129</v>
      </c>
    </row>
    <row r="38" spans="2:16" ht="16.5">
      <c r="B38" s="321"/>
      <c r="C38" s="344" t="str">
        <f>'Monthly Spending Plan Summary'!C36</f>
        <v>School tuition</v>
      </c>
      <c r="D38" s="20"/>
      <c r="E38" s="20"/>
      <c r="F38" s="20"/>
      <c r="G38" s="20"/>
      <c r="H38" s="20"/>
      <c r="I38" s="20"/>
      <c r="J38" s="20"/>
      <c r="K38" s="65"/>
      <c r="L38" s="107">
        <f>'JAN Payments'!L36+'FEB Payments'!L36+'MAR Payments'!L36+'APR Payments'!L36+'MAY Payments'!L36+'JUN Payments'!L36+'JUL Payments'!L36+'AUG Payments'!L36+'SEP Payments'!L36+'OCT Payments'!L36+'NOV Payments'!L36+'DEC Payments'!L36</f>
        <v>0</v>
      </c>
      <c r="M38" s="214"/>
      <c r="N38" s="107">
        <f>'JAN Payments'!X36+'FEB Payments'!X36+'MAR Payments'!X36+'APR Payments'!X36+'MAY Payments'!X36+'JUN Payments'!X36+'JUL Payments'!X36+'AUG Payments'!X36+'SEP Payments'!X36+'OCT Payments'!X36+'NOV Payments'!X36+'DEC Payments'!X36</f>
        <v>0</v>
      </c>
      <c r="O38" s="214"/>
      <c r="P38" s="72">
        <f aca="true" t="shared" si="1" ref="P38:P49">L38-N38</f>
        <v>0</v>
      </c>
    </row>
    <row r="39" spans="2:16" ht="16.5">
      <c r="B39" s="183"/>
      <c r="C39" s="344" t="str">
        <f>'Monthly Spending Plan Summary'!C37</f>
        <v>School supplies/expenses/field trips</v>
      </c>
      <c r="D39" s="20"/>
      <c r="E39" s="20"/>
      <c r="F39" s="20"/>
      <c r="G39" s="20"/>
      <c r="H39" s="20"/>
      <c r="I39" s="20"/>
      <c r="J39" s="20"/>
      <c r="K39" s="65"/>
      <c r="L39" s="53">
        <f>'JAN Payments'!L37+'FEB Payments'!L37+'MAR Payments'!L37+'APR Payments'!L37+'MAY Payments'!L37+'JUN Payments'!L37+'JUL Payments'!L37+'AUG Payments'!L37+'SEP Payments'!L37+'OCT Payments'!L37+'NOV Payments'!L37+'DEC Payments'!L37</f>
        <v>0</v>
      </c>
      <c r="M39" s="214"/>
      <c r="N39" s="53">
        <f>'JAN Payments'!X37+'FEB Payments'!X37+'MAR Payments'!X37+'APR Payments'!X37+'MAY Payments'!X37+'JUN Payments'!X37+'JUL Payments'!X37+'AUG Payments'!X37+'SEP Payments'!X37+'OCT Payments'!X37+'NOV Payments'!X37+'DEC Payments'!X37</f>
        <v>0</v>
      </c>
      <c r="O39" s="214"/>
      <c r="P39" s="79">
        <f t="shared" si="1"/>
        <v>0</v>
      </c>
    </row>
    <row r="40" spans="2:16" ht="16.5">
      <c r="B40" s="183"/>
      <c r="C40" s="344" t="str">
        <f>'Monthly Spending Plan Summary'!C38</f>
        <v>Lunch money</v>
      </c>
      <c r="D40" s="20"/>
      <c r="E40" s="20"/>
      <c r="F40" s="20"/>
      <c r="G40" s="20"/>
      <c r="H40" s="20"/>
      <c r="I40" s="20"/>
      <c r="J40" s="20"/>
      <c r="K40" s="65"/>
      <c r="L40" s="53">
        <f>'JAN Payments'!L38+'FEB Payments'!L38+'MAR Payments'!L38+'APR Payments'!L38+'MAY Payments'!L38+'JUN Payments'!L38+'JUL Payments'!L38+'AUG Payments'!L38+'SEP Payments'!L38+'OCT Payments'!L38+'NOV Payments'!L38+'DEC Payments'!L38</f>
        <v>0</v>
      </c>
      <c r="M40" s="214"/>
      <c r="N40" s="53">
        <f>'JAN Payments'!X38+'FEB Payments'!X38+'MAR Payments'!X38+'APR Payments'!X38+'MAY Payments'!X38+'JUN Payments'!X38+'JUL Payments'!X38+'AUG Payments'!X38+'SEP Payments'!X38+'OCT Payments'!X38+'NOV Payments'!X38+'DEC Payments'!X38</f>
        <v>0</v>
      </c>
      <c r="O40" s="214"/>
      <c r="P40" s="79">
        <f t="shared" si="1"/>
        <v>0</v>
      </c>
    </row>
    <row r="41" spans="2:16" ht="16.5">
      <c r="B41" s="183"/>
      <c r="C41" s="344" t="str">
        <f>'Monthly Spending Plan Summary'!C39</f>
        <v>Activities/sports/clubs/camp</v>
      </c>
      <c r="D41" s="20"/>
      <c r="E41" s="20"/>
      <c r="F41" s="20"/>
      <c r="G41" s="20"/>
      <c r="H41" s="20"/>
      <c r="I41" s="20"/>
      <c r="J41" s="20"/>
      <c r="K41" s="65"/>
      <c r="L41" s="53">
        <f>'JAN Payments'!L39+'FEB Payments'!L39+'MAR Payments'!L39+'APR Payments'!L39+'MAY Payments'!L39+'JUN Payments'!L39+'JUL Payments'!L39+'AUG Payments'!L39+'SEP Payments'!L39+'OCT Payments'!L39+'NOV Payments'!L39+'DEC Payments'!L39</f>
        <v>0</v>
      </c>
      <c r="M41" s="214"/>
      <c r="N41" s="53">
        <f>'JAN Payments'!X39+'FEB Payments'!X39+'MAR Payments'!X39+'APR Payments'!X39+'MAY Payments'!X39+'JUN Payments'!X39+'JUL Payments'!X39+'AUG Payments'!X39+'SEP Payments'!X39+'OCT Payments'!X39+'NOV Payments'!X39+'DEC Payments'!X39</f>
        <v>0</v>
      </c>
      <c r="O41" s="214"/>
      <c r="P41" s="79">
        <f t="shared" si="1"/>
        <v>0</v>
      </c>
    </row>
    <row r="42" spans="2:16" ht="16.5">
      <c r="B42" s="183"/>
      <c r="C42" s="344" t="str">
        <f>'Monthly Spending Plan Summary'!C40</f>
        <v>College</v>
      </c>
      <c r="D42" s="20"/>
      <c r="E42" s="20"/>
      <c r="F42" s="20"/>
      <c r="G42" s="20"/>
      <c r="H42" s="20"/>
      <c r="I42" s="20"/>
      <c r="J42" s="20"/>
      <c r="K42" s="65"/>
      <c r="L42" s="53">
        <f>'JAN Payments'!L40+'FEB Payments'!L40+'MAR Payments'!L40+'APR Payments'!L40+'MAY Payments'!L40+'JUN Payments'!L40+'JUL Payments'!L40+'AUG Payments'!L40+'SEP Payments'!L40+'OCT Payments'!L40+'NOV Payments'!L40+'DEC Payments'!L40</f>
        <v>0</v>
      </c>
      <c r="M42" s="214"/>
      <c r="N42" s="53">
        <f>'JAN Payments'!X40+'FEB Payments'!X40+'MAR Payments'!X40+'APR Payments'!X40+'MAY Payments'!X40+'JUN Payments'!X40+'JUL Payments'!X40+'AUG Payments'!X40+'SEP Payments'!X40+'OCT Payments'!X40+'NOV Payments'!X40+'DEC Payments'!X40</f>
        <v>0</v>
      </c>
      <c r="O42" s="214"/>
      <c r="P42" s="79">
        <f t="shared" si="1"/>
        <v>0</v>
      </c>
    </row>
    <row r="43" spans="2:16" ht="16.5">
      <c r="B43" s="183"/>
      <c r="C43" s="344" t="str">
        <f>'Monthly Spending Plan Summary'!C41</f>
        <v>Haircuts/personal care</v>
      </c>
      <c r="D43" s="20"/>
      <c r="E43" s="20"/>
      <c r="F43" s="20"/>
      <c r="G43" s="20"/>
      <c r="H43" s="20"/>
      <c r="I43" s="20"/>
      <c r="J43" s="20"/>
      <c r="K43" s="65"/>
      <c r="L43" s="53">
        <f>'JAN Payments'!L41+'FEB Payments'!L41+'MAR Payments'!L41+'APR Payments'!L41+'MAY Payments'!L41+'JUN Payments'!L41+'JUL Payments'!L41+'AUG Payments'!L41+'SEP Payments'!L41+'OCT Payments'!L41+'NOV Payments'!L41+'DEC Payments'!L41</f>
        <v>0</v>
      </c>
      <c r="M43" s="214"/>
      <c r="N43" s="53">
        <f>'JAN Payments'!X41+'FEB Payments'!X41+'MAR Payments'!X41+'APR Payments'!X41+'MAY Payments'!X41+'JUN Payments'!X41+'JUL Payments'!X41+'AUG Payments'!X41+'SEP Payments'!X41+'OCT Payments'!X41+'NOV Payments'!X41+'DEC Payments'!X41</f>
        <v>0</v>
      </c>
      <c r="O43" s="214"/>
      <c r="P43" s="79">
        <f t="shared" si="1"/>
        <v>0</v>
      </c>
    </row>
    <row r="44" spans="2:16" ht="16.5">
      <c r="B44" s="183"/>
      <c r="C44" s="344" t="str">
        <f>'Monthly Spending Plan Summary'!C42</f>
        <v>Orthodontics</v>
      </c>
      <c r="D44" s="20"/>
      <c r="E44" s="20"/>
      <c r="F44" s="20"/>
      <c r="G44" s="20"/>
      <c r="H44" s="20"/>
      <c r="I44" s="20"/>
      <c r="J44" s="20"/>
      <c r="K44" s="65"/>
      <c r="L44" s="53">
        <f>'JAN Payments'!L42+'FEB Payments'!L42+'MAR Payments'!L42+'APR Payments'!L42+'MAY Payments'!L42+'JUN Payments'!L42+'JUL Payments'!L42+'AUG Payments'!L42+'SEP Payments'!L42+'OCT Payments'!L42+'NOV Payments'!L42+'DEC Payments'!L42</f>
        <v>0</v>
      </c>
      <c r="M44" s="214"/>
      <c r="N44" s="53">
        <f>'JAN Payments'!X42+'FEB Payments'!X42+'MAR Payments'!X42+'APR Payments'!X42+'MAY Payments'!X42+'JUN Payments'!X42+'JUL Payments'!X42+'AUG Payments'!X42+'SEP Payments'!X42+'OCT Payments'!X42+'NOV Payments'!X42+'DEC Payments'!X42</f>
        <v>0</v>
      </c>
      <c r="O44" s="214"/>
      <c r="P44" s="79">
        <f t="shared" si="1"/>
        <v>0</v>
      </c>
    </row>
    <row r="45" spans="2:16" ht="16.5">
      <c r="B45" s="183"/>
      <c r="C45" s="344" t="str">
        <f>'Monthly Spending Plan Summary'!C43</f>
        <v>Child care</v>
      </c>
      <c r="D45" s="20"/>
      <c r="E45" s="20"/>
      <c r="F45" s="20"/>
      <c r="G45" s="20"/>
      <c r="H45" s="20"/>
      <c r="I45" s="20"/>
      <c r="J45" s="20"/>
      <c r="K45" s="65"/>
      <c r="L45" s="53">
        <f>'JAN Payments'!L43+'FEB Payments'!L43+'MAR Payments'!L43+'APR Payments'!L43+'MAY Payments'!L43+'JUN Payments'!L43+'JUL Payments'!L43+'AUG Payments'!L43+'SEP Payments'!L43+'OCT Payments'!L43+'NOV Payments'!L43+'DEC Payments'!L43</f>
        <v>0</v>
      </c>
      <c r="M45" s="214"/>
      <c r="N45" s="53">
        <f>'JAN Payments'!X43+'FEB Payments'!X43+'MAR Payments'!X43+'APR Payments'!X43+'MAY Payments'!X43+'JUN Payments'!X43+'JUL Payments'!X43+'AUG Payments'!X43+'SEP Payments'!X43+'OCT Payments'!X43+'NOV Payments'!X43+'DEC Payments'!X43</f>
        <v>0</v>
      </c>
      <c r="O45" s="214"/>
      <c r="P45" s="79">
        <f t="shared" si="1"/>
        <v>0</v>
      </c>
    </row>
    <row r="46" spans="2:16" ht="16.5">
      <c r="B46" s="183"/>
      <c r="C46" s="344" t="str">
        <f>'Monthly Spending Plan Summary'!C44</f>
        <v>Diapers/formula</v>
      </c>
      <c r="D46" s="20"/>
      <c r="E46" s="20"/>
      <c r="F46" s="20"/>
      <c r="G46" s="20"/>
      <c r="H46" s="20"/>
      <c r="I46" s="20"/>
      <c r="J46" s="20"/>
      <c r="K46" s="65"/>
      <c r="L46" s="53">
        <f>'JAN Payments'!L44+'FEB Payments'!L44+'MAR Payments'!L44+'APR Payments'!L44+'MAY Payments'!L44+'JUN Payments'!L44+'JUL Payments'!L44+'AUG Payments'!L44+'SEP Payments'!L44+'OCT Payments'!L44+'NOV Payments'!L44+'DEC Payments'!L44</f>
        <v>0</v>
      </c>
      <c r="M46" s="214"/>
      <c r="N46" s="53">
        <f>'JAN Payments'!X44+'FEB Payments'!X44+'MAR Payments'!X44+'APR Payments'!X44+'MAY Payments'!X44+'JUN Payments'!X44+'JUL Payments'!X44+'AUG Payments'!X44+'SEP Payments'!X44+'OCT Payments'!X44+'NOV Payments'!X44+'DEC Payments'!X44</f>
        <v>0</v>
      </c>
      <c r="O46" s="214"/>
      <c r="P46" s="79">
        <f t="shared" si="1"/>
        <v>0</v>
      </c>
    </row>
    <row r="47" spans="2:16" ht="16.5">
      <c r="B47" s="183"/>
      <c r="C47" s="344" t="str">
        <f>'Monthly Spending Plan Summary'!C45</f>
        <v>Other (click here)</v>
      </c>
      <c r="D47" s="20"/>
      <c r="E47" s="20"/>
      <c r="F47" s="20"/>
      <c r="G47" s="20"/>
      <c r="H47" s="20"/>
      <c r="I47" s="20"/>
      <c r="J47" s="20"/>
      <c r="K47" s="65"/>
      <c r="L47" s="53">
        <f>'JAN Payments'!L45+'FEB Payments'!L45+'MAR Payments'!L45+'APR Payments'!L45+'MAY Payments'!L45+'JUN Payments'!L45+'JUL Payments'!L45+'AUG Payments'!L45+'SEP Payments'!L45+'OCT Payments'!L45+'NOV Payments'!L45+'DEC Payments'!L45</f>
        <v>0</v>
      </c>
      <c r="M47" s="214"/>
      <c r="N47" s="53">
        <f>'JAN Payments'!X45+'FEB Payments'!X45+'MAR Payments'!X45+'APR Payments'!X45+'MAY Payments'!X45+'JUN Payments'!X45+'JUL Payments'!X45+'AUG Payments'!X45+'SEP Payments'!X45+'OCT Payments'!X45+'NOV Payments'!X45+'DEC Payments'!X45</f>
        <v>0</v>
      </c>
      <c r="O47" s="214"/>
      <c r="P47" s="79">
        <f t="shared" si="1"/>
        <v>0</v>
      </c>
    </row>
    <row r="48" spans="2:16" ht="16.5">
      <c r="B48" s="167"/>
      <c r="C48" s="344" t="str">
        <f>'Monthly Spending Plan Summary'!C46</f>
        <v>Other (click here)</v>
      </c>
      <c r="D48" s="435">
        <f>'Monthly Spending Plan Summary'!D46:I46</f>
        <v>0</v>
      </c>
      <c r="E48" s="435"/>
      <c r="F48" s="435"/>
      <c r="G48" s="435"/>
      <c r="H48" s="435"/>
      <c r="I48" s="435"/>
      <c r="J48" s="20"/>
      <c r="K48" s="65"/>
      <c r="L48" s="110">
        <f>'JAN Payments'!L46+'FEB Payments'!L46+'MAR Payments'!L46+'APR Payments'!L46+'MAY Payments'!L46+'JUN Payments'!L46+'JUL Payments'!L46+'AUG Payments'!L46+'SEP Payments'!L46+'OCT Payments'!L46+'NOV Payments'!L46+'DEC Payments'!L46</f>
        <v>0</v>
      </c>
      <c r="M48" s="214"/>
      <c r="N48" s="110">
        <f>'JAN Payments'!X46+'FEB Payments'!X46+'MAR Payments'!X46+'APR Payments'!X46+'MAY Payments'!X46+'JUN Payments'!X46+'JUL Payments'!X46+'AUG Payments'!X46+'SEP Payments'!X46+'OCT Payments'!X46+'NOV Payments'!X46+'DEC Payments'!X46</f>
        <v>0</v>
      </c>
      <c r="O48" s="214"/>
      <c r="P48" s="223">
        <f t="shared" si="1"/>
        <v>0</v>
      </c>
    </row>
    <row r="49" spans="2:16" s="216" customFormat="1" ht="14.25">
      <c r="B49" s="349"/>
      <c r="C49" s="338" t="str">
        <f>'Monthly Spending Plan Summary'!C47</f>
        <v>  Subtotal</v>
      </c>
      <c r="D49" s="74"/>
      <c r="E49" s="74"/>
      <c r="F49" s="74"/>
      <c r="G49" s="74"/>
      <c r="H49" s="74"/>
      <c r="I49" s="74"/>
      <c r="J49" s="74"/>
      <c r="K49" s="78"/>
      <c r="L49" s="105">
        <f>SUM(L38:L48)</f>
        <v>0</v>
      </c>
      <c r="M49" s="248"/>
      <c r="N49" s="105">
        <f>SUM(N38:N48)</f>
        <v>0</v>
      </c>
      <c r="O49" s="248"/>
      <c r="P49" s="73">
        <f t="shared" si="1"/>
        <v>0</v>
      </c>
    </row>
    <row r="50" spans="3:16" s="4" customFormat="1" ht="7.5" customHeight="1">
      <c r="C50" s="87"/>
      <c r="D50" s="7"/>
      <c r="E50" s="7"/>
      <c r="F50" s="7"/>
      <c r="G50" s="7"/>
      <c r="H50" s="7"/>
      <c r="I50" s="7"/>
      <c r="J50" s="7"/>
      <c r="K50" s="224"/>
      <c r="L50" s="225"/>
      <c r="M50" s="214"/>
      <c r="N50" s="225"/>
      <c r="O50" s="214"/>
      <c r="P50" s="225"/>
    </row>
    <row r="51" spans="2:16" s="221" customFormat="1" ht="30.75" customHeight="1">
      <c r="B51" s="347"/>
      <c r="C51" s="83" t="str">
        <f>'Monthly Spending Plan Summary'!O4</f>
        <v>Insurance Expense</v>
      </c>
      <c r="D51" s="83"/>
      <c r="E51" s="83"/>
      <c r="F51" s="83"/>
      <c r="G51" s="83"/>
      <c r="H51" s="83"/>
      <c r="I51" s="83"/>
      <c r="J51" s="83"/>
      <c r="K51" s="84">
        <f>'Monthly Spending Plan Summary'!W4</f>
        <v>0</v>
      </c>
      <c r="L51" s="264" t="s">
        <v>14</v>
      </c>
      <c r="M51" s="264"/>
      <c r="N51" s="266" t="s">
        <v>156</v>
      </c>
      <c r="O51" s="266"/>
      <c r="P51" s="212" t="s">
        <v>129</v>
      </c>
    </row>
    <row r="52" spans="2:16" ht="16.5">
      <c r="B52" s="321"/>
      <c r="C52" s="344" t="str">
        <f>'Monthly Spending Plan Summary'!O5</f>
        <v>Health/life/dental/vision premiums</v>
      </c>
      <c r="D52" s="20"/>
      <c r="E52" s="20"/>
      <c r="F52" s="20"/>
      <c r="G52" s="20"/>
      <c r="H52" s="20"/>
      <c r="I52" s="20"/>
      <c r="J52" s="20"/>
      <c r="K52" s="65"/>
      <c r="L52" s="107">
        <f>'JAN Payments'!L50+'FEB Payments'!L50+'MAR Payments'!L50+'APR Payments'!L50+'MAY Payments'!L50+'JUN Payments'!L50+'JUL Payments'!L50+'AUG Payments'!L50+'SEP Payments'!L50+'OCT Payments'!L50+'NOV Payments'!L50+'DEC Payments'!L50</f>
        <v>0</v>
      </c>
      <c r="M52" s="214"/>
      <c r="N52" s="107">
        <f>'JAN Payments'!X50+'FEB Payments'!X50+'MAR Payments'!X50+'APR Payments'!X50+'MAY Payments'!X50+'JUN Payments'!X50+'JUL Payments'!X50+'AUG Payments'!X50+'SEP Payments'!X50+'OCT Payments'!X50+'NOV Payments'!X50+'DEC Payments'!X50</f>
        <v>0</v>
      </c>
      <c r="O52" s="214"/>
      <c r="P52" s="72">
        <f>L52-N52</f>
        <v>0</v>
      </c>
    </row>
    <row r="53" spans="2:16" ht="16.5">
      <c r="B53" s="167"/>
      <c r="C53" s="344" t="str">
        <f>'Monthly Spending Plan Summary'!O6</f>
        <v>Other (click here)</v>
      </c>
      <c r="D53" s="435">
        <f>'Monthly Spending Plan Summary'!P6</f>
        <v>0</v>
      </c>
      <c r="E53" s="435"/>
      <c r="F53" s="435"/>
      <c r="G53" s="435"/>
      <c r="H53" s="435"/>
      <c r="I53" s="435"/>
      <c r="J53" s="20"/>
      <c r="K53" s="65">
        <f>'Monthly Spending Plan Summary'!W6</f>
        <v>0</v>
      </c>
      <c r="L53" s="110">
        <f>'JAN Payments'!L51+'FEB Payments'!L51+'MAR Payments'!L51+'APR Payments'!L51+'MAY Payments'!L51+'JUN Payments'!L51+'JUL Payments'!L51+'AUG Payments'!L51+'SEP Payments'!L51+'OCT Payments'!L51+'NOV Payments'!L51+'DEC Payments'!L51</f>
        <v>0</v>
      </c>
      <c r="M53" s="214"/>
      <c r="N53" s="110">
        <f>'JAN Payments'!X51+'FEB Payments'!X51+'MAR Payments'!X51+'APR Payments'!X51+'MAY Payments'!X51+'JUN Payments'!X51+'JUL Payments'!X51+'AUG Payments'!X51+'SEP Payments'!X51+'OCT Payments'!X51+'NOV Payments'!X51+'DEC Payments'!X51</f>
        <v>0</v>
      </c>
      <c r="O53" s="214"/>
      <c r="P53" s="223">
        <f>L53-N53</f>
        <v>0</v>
      </c>
    </row>
    <row r="54" spans="2:16" s="216" customFormat="1" ht="14.25">
      <c r="B54" s="349"/>
      <c r="C54" s="338" t="str">
        <f>'Monthly Spending Plan Summary'!O7</f>
        <v>  Subtotal</v>
      </c>
      <c r="D54" s="74"/>
      <c r="E54" s="74"/>
      <c r="F54" s="74"/>
      <c r="G54" s="74"/>
      <c r="H54" s="74"/>
      <c r="I54" s="74"/>
      <c r="J54" s="74"/>
      <c r="K54" s="78"/>
      <c r="L54" s="105">
        <f>SUM(L52:L53)</f>
        <v>0</v>
      </c>
      <c r="M54" s="248"/>
      <c r="N54" s="105">
        <f>SUM(N52:N53)</f>
        <v>0</v>
      </c>
      <c r="O54" s="248"/>
      <c r="P54" s="73">
        <f>L54-N54</f>
        <v>0</v>
      </c>
    </row>
    <row r="55" spans="3:16" s="4" customFormat="1" ht="7.5" customHeight="1">
      <c r="C55" s="88"/>
      <c r="K55" s="65"/>
      <c r="L55" s="54"/>
      <c r="M55" s="214"/>
      <c r="N55" s="54"/>
      <c r="O55" s="214"/>
      <c r="P55" s="54"/>
    </row>
    <row r="56" spans="2:16" s="221" customFormat="1" ht="30.75" customHeight="1">
      <c r="B56" s="347"/>
      <c r="C56" s="83" t="str">
        <f>'Monthly Spending Plan Summary'!O9</f>
        <v>Other Expenses</v>
      </c>
      <c r="D56" s="83"/>
      <c r="E56" s="83"/>
      <c r="F56" s="83"/>
      <c r="G56" s="83"/>
      <c r="H56" s="83"/>
      <c r="I56" s="83"/>
      <c r="J56" s="83"/>
      <c r="K56" s="85">
        <f>'Monthly Spending Plan Summary'!W9</f>
        <v>0</v>
      </c>
      <c r="L56" s="264" t="s">
        <v>14</v>
      </c>
      <c r="M56" s="264"/>
      <c r="N56" s="266" t="s">
        <v>156</v>
      </c>
      <c r="O56" s="266"/>
      <c r="P56" s="212" t="s">
        <v>129</v>
      </c>
    </row>
    <row r="57" spans="2:16" ht="16.5">
      <c r="B57" s="321"/>
      <c r="C57" s="344" t="str">
        <f>'Monthly Spending Plan Summary'!O10</f>
        <v>Medical/dental/prescriptions</v>
      </c>
      <c r="D57" s="20"/>
      <c r="E57" s="20"/>
      <c r="F57" s="20"/>
      <c r="G57" s="20"/>
      <c r="H57" s="20"/>
      <c r="I57" s="20"/>
      <c r="J57" s="20"/>
      <c r="K57" s="65"/>
      <c r="L57" s="107">
        <f>'JAN Payments'!L55+'FEB Payments'!L55+'MAR Payments'!L55+'APR Payments'!L55+'MAY Payments'!L55+'JUN Payments'!L55+'JUL Payments'!L55+'AUG Payments'!L55+'SEP Payments'!L55+'OCT Payments'!L55+'NOV Payments'!L55+'DEC Payments'!L55</f>
        <v>0</v>
      </c>
      <c r="M57" s="214"/>
      <c r="N57" s="107">
        <f>'JAN Payments'!X55+'FEB Payments'!X55+'MAR Payments'!X55+'APR Payments'!X55+'MAY Payments'!X55+'JUN Payments'!X55+'JUL Payments'!X55+'AUG Payments'!X55+'SEP Payments'!X55+'OCT Payments'!X55+'NOV Payments'!X55+'DEC Payments'!X55</f>
        <v>0</v>
      </c>
      <c r="O57" s="214"/>
      <c r="P57" s="72">
        <f aca="true" t="shared" si="2" ref="P57:P67">L57-N57</f>
        <v>0</v>
      </c>
    </row>
    <row r="58" spans="2:16" ht="16.5">
      <c r="B58" s="183"/>
      <c r="C58" s="344" t="str">
        <f>'Monthly Spending Plan Summary'!O11</f>
        <v>Haircuts/personal care</v>
      </c>
      <c r="D58" s="20"/>
      <c r="E58" s="20"/>
      <c r="F58" s="20"/>
      <c r="G58" s="20"/>
      <c r="H58" s="20"/>
      <c r="I58" s="20"/>
      <c r="J58" s="20"/>
      <c r="K58" s="65">
        <f>'Monthly Spending Plan Summary'!W11</f>
        <v>0</v>
      </c>
      <c r="L58" s="53">
        <f>'JAN Payments'!L56+'FEB Payments'!L56+'MAR Payments'!L56+'APR Payments'!L56+'MAY Payments'!L56+'JUN Payments'!L56+'JUL Payments'!L56+'AUG Payments'!L56+'SEP Payments'!L56+'OCT Payments'!L56+'NOV Payments'!L56+'DEC Payments'!L56</f>
        <v>0</v>
      </c>
      <c r="M58" s="214"/>
      <c r="N58" s="53">
        <f>'JAN Payments'!X56+'FEB Payments'!X56+'MAR Payments'!X56+'APR Payments'!X56+'MAY Payments'!X56+'JUN Payments'!X56+'JUL Payments'!X56+'AUG Payments'!X56+'SEP Payments'!X56+'OCT Payments'!X56+'NOV Payments'!X56+'DEC Payments'!X56</f>
        <v>0</v>
      </c>
      <c r="O58" s="214"/>
      <c r="P58" s="79">
        <f t="shared" si="2"/>
        <v>0</v>
      </c>
    </row>
    <row r="59" spans="2:16" ht="16.5">
      <c r="B59" s="183"/>
      <c r="C59" s="344" t="str">
        <f>'Monthly Spending Plan Summary'!O12</f>
        <v>Club dues</v>
      </c>
      <c r="D59" s="20"/>
      <c r="E59" s="20"/>
      <c r="F59" s="20"/>
      <c r="G59" s="20"/>
      <c r="H59" s="20"/>
      <c r="I59" s="20"/>
      <c r="J59" s="20"/>
      <c r="K59" s="65">
        <f>'Monthly Spending Plan Summary'!W12</f>
        <v>0</v>
      </c>
      <c r="L59" s="53">
        <f>'JAN Payments'!L57+'FEB Payments'!L57+'MAR Payments'!L57+'APR Payments'!L57+'MAY Payments'!L57+'JUN Payments'!L57+'JUL Payments'!L57+'AUG Payments'!L57+'SEP Payments'!L57+'OCT Payments'!L57+'NOV Payments'!L57+'DEC Payments'!L57</f>
        <v>0</v>
      </c>
      <c r="M59" s="214"/>
      <c r="N59" s="53">
        <f>'JAN Payments'!X57+'FEB Payments'!X57+'MAR Payments'!X57+'APR Payments'!X57+'MAY Payments'!X57+'JUN Payments'!X57+'JUL Payments'!X57+'AUG Payments'!X57+'SEP Payments'!X57+'OCT Payments'!X57+'NOV Payments'!X57+'DEC Payments'!X57</f>
        <v>0</v>
      </c>
      <c r="O59" s="214"/>
      <c r="P59" s="79">
        <f t="shared" si="2"/>
        <v>0</v>
      </c>
    </row>
    <row r="60" spans="2:16" ht="16.5">
      <c r="B60" s="183"/>
      <c r="C60" s="344" t="str">
        <f>'Monthly Spending Plan Summary'!O13</f>
        <v>Hobbies/sports/activities</v>
      </c>
      <c r="D60" s="20"/>
      <c r="E60" s="20"/>
      <c r="F60" s="20"/>
      <c r="G60" s="20"/>
      <c r="H60" s="20"/>
      <c r="I60" s="20"/>
      <c r="J60" s="20"/>
      <c r="K60" s="65">
        <f>'Monthly Spending Plan Summary'!W13</f>
        <v>0</v>
      </c>
      <c r="L60" s="53">
        <f>'JAN Payments'!L58+'FEB Payments'!L58+'MAR Payments'!L58+'APR Payments'!L58+'MAY Payments'!L58+'JUN Payments'!L58+'JUL Payments'!L58+'AUG Payments'!L58+'SEP Payments'!L58+'OCT Payments'!L58+'NOV Payments'!L58+'DEC Payments'!L58</f>
        <v>0</v>
      </c>
      <c r="M60" s="214"/>
      <c r="N60" s="53">
        <f>'JAN Payments'!X58+'FEB Payments'!X58+'MAR Payments'!X58+'APR Payments'!X58+'MAY Payments'!X58+'JUN Payments'!X58+'JUL Payments'!X58+'AUG Payments'!X58+'SEP Payments'!X58+'OCT Payments'!X58+'NOV Payments'!X58+'DEC Payments'!X58</f>
        <v>0</v>
      </c>
      <c r="O60" s="214"/>
      <c r="P60" s="79">
        <f t="shared" si="2"/>
        <v>0</v>
      </c>
    </row>
    <row r="61" spans="2:16" ht="16.5">
      <c r="B61" s="183"/>
      <c r="C61" s="344" t="str">
        <f>'Monthly Spending Plan Summary'!O14</f>
        <v>Education/books/publications</v>
      </c>
      <c r="D61" s="20"/>
      <c r="E61" s="20"/>
      <c r="F61" s="20"/>
      <c r="G61" s="20"/>
      <c r="H61" s="20"/>
      <c r="I61" s="20"/>
      <c r="J61" s="20"/>
      <c r="K61" s="67">
        <f>'Monthly Spending Plan Summary'!W14</f>
        <v>0</v>
      </c>
      <c r="L61" s="53">
        <f>'JAN Payments'!L59+'FEB Payments'!L59+'MAR Payments'!L59+'APR Payments'!L59+'MAY Payments'!L59+'JUN Payments'!L59+'JUL Payments'!L59+'AUG Payments'!L59+'SEP Payments'!L59+'OCT Payments'!L59+'NOV Payments'!L59+'DEC Payments'!L59</f>
        <v>0</v>
      </c>
      <c r="M61" s="214"/>
      <c r="N61" s="53">
        <f>'JAN Payments'!X59+'FEB Payments'!X59+'MAR Payments'!X59+'APR Payments'!X59+'MAY Payments'!X59+'JUN Payments'!X59+'JUL Payments'!X59+'AUG Payments'!X59+'SEP Payments'!X59+'OCT Payments'!X59+'NOV Payments'!X59+'DEC Payments'!X59</f>
        <v>0</v>
      </c>
      <c r="O61" s="214"/>
      <c r="P61" s="79">
        <f t="shared" si="2"/>
        <v>0</v>
      </c>
    </row>
    <row r="62" spans="2:16" ht="16.5">
      <c r="B62" s="183"/>
      <c r="C62" s="344" t="str">
        <f>'Monthly Spending Plan Summary'!O15</f>
        <v>Cell phone</v>
      </c>
      <c r="D62" s="20"/>
      <c r="E62" s="20"/>
      <c r="F62" s="20"/>
      <c r="G62" s="20"/>
      <c r="H62" s="20"/>
      <c r="I62" s="20"/>
      <c r="J62" s="20"/>
      <c r="K62" s="67">
        <f>'Monthly Spending Plan Summary'!W15</f>
        <v>0</v>
      </c>
      <c r="L62" s="53">
        <f>'JAN Payments'!L60+'FEB Payments'!L60+'MAR Payments'!L60+'APR Payments'!L60+'MAY Payments'!L60+'JUN Payments'!L60+'JUL Payments'!L60+'AUG Payments'!L60+'SEP Payments'!L60+'OCT Payments'!L60+'NOV Payments'!L60+'DEC Payments'!L60</f>
        <v>0</v>
      </c>
      <c r="M62" s="214"/>
      <c r="N62" s="53">
        <f>'JAN Payments'!X60+'FEB Payments'!X60+'MAR Payments'!X60+'APR Payments'!X60+'MAY Payments'!X60+'JUN Payments'!X60+'JUL Payments'!X60+'AUG Payments'!X60+'SEP Payments'!X60+'OCT Payments'!X60+'NOV Payments'!X60+'DEC Payments'!X60</f>
        <v>0</v>
      </c>
      <c r="O62" s="214"/>
      <c r="P62" s="79">
        <f t="shared" si="2"/>
        <v>0</v>
      </c>
    </row>
    <row r="63" spans="2:16" ht="16.5">
      <c r="B63" s="183"/>
      <c r="C63" s="344" t="str">
        <f>'Monthly Spending Plan Summary'!O16</f>
        <v>Drycleaning</v>
      </c>
      <c r="D63" s="20"/>
      <c r="E63" s="20"/>
      <c r="F63" s="20"/>
      <c r="G63" s="20"/>
      <c r="H63" s="20"/>
      <c r="I63" s="20"/>
      <c r="J63" s="20"/>
      <c r="K63" s="67">
        <f>'Monthly Spending Plan Summary'!W16</f>
        <v>0</v>
      </c>
      <c r="L63" s="53">
        <f>'JAN Payments'!L61+'FEB Payments'!L61+'MAR Payments'!L61+'APR Payments'!L61+'MAY Payments'!L61+'JUN Payments'!L61+'JUL Payments'!L61+'AUG Payments'!L61+'SEP Payments'!L61+'OCT Payments'!L61+'NOV Payments'!L61+'DEC Payments'!L61</f>
        <v>0</v>
      </c>
      <c r="M63" s="214"/>
      <c r="N63" s="53">
        <f>'JAN Payments'!X61+'FEB Payments'!X61+'MAR Payments'!X61+'APR Payments'!X61+'MAY Payments'!X61+'JUN Payments'!X61+'JUL Payments'!X61+'AUG Payments'!X61+'SEP Payments'!X61+'OCT Payments'!X61+'NOV Payments'!X61+'DEC Payments'!X61</f>
        <v>0</v>
      </c>
      <c r="O63" s="214"/>
      <c r="P63" s="79">
        <f t="shared" si="2"/>
        <v>0</v>
      </c>
    </row>
    <row r="64" spans="2:16" ht="16.5">
      <c r="B64" s="183"/>
      <c r="C64" s="344" t="str">
        <f>'Monthly Spending Plan Summary'!O17</f>
        <v>Pet food/grooming/boarding/vet</v>
      </c>
      <c r="D64" s="20"/>
      <c r="E64" s="20"/>
      <c r="F64" s="20"/>
      <c r="G64" s="20"/>
      <c r="H64" s="20"/>
      <c r="I64" s="20"/>
      <c r="J64" s="20"/>
      <c r="K64" s="67">
        <f>'Monthly Spending Plan Summary'!W17</f>
        <v>0</v>
      </c>
      <c r="L64" s="53">
        <f>'JAN Payments'!L62+'FEB Payments'!L62+'MAR Payments'!L62+'APR Payments'!L62+'MAY Payments'!L62+'JUN Payments'!L62+'JUL Payments'!L62+'AUG Payments'!L62+'SEP Payments'!L62+'OCT Payments'!L62+'NOV Payments'!L62+'DEC Payments'!L62</f>
        <v>0</v>
      </c>
      <c r="M64" s="214"/>
      <c r="N64" s="53">
        <f>'JAN Payments'!X62+'FEB Payments'!X62+'MAR Payments'!X62+'APR Payments'!X62+'MAY Payments'!X62+'JUN Payments'!X62+'JUL Payments'!X62+'AUG Payments'!X62+'SEP Payments'!X62+'OCT Payments'!X62+'NOV Payments'!X62+'DEC Payments'!X62</f>
        <v>0</v>
      </c>
      <c r="O64" s="214"/>
      <c r="P64" s="79">
        <f t="shared" si="2"/>
        <v>0</v>
      </c>
    </row>
    <row r="65" spans="2:16" ht="16.5">
      <c r="B65" s="183"/>
      <c r="C65" s="344" t="str">
        <f>'Monthly Spending Plan Summary'!O18</f>
        <v>Other (click here)</v>
      </c>
      <c r="D65" s="20"/>
      <c r="E65" s="20"/>
      <c r="F65" s="20"/>
      <c r="G65" s="20"/>
      <c r="H65" s="20"/>
      <c r="I65" s="20"/>
      <c r="J65" s="20"/>
      <c r="K65" s="67">
        <f>'Monthly Spending Plan Summary'!W18</f>
        <v>0</v>
      </c>
      <c r="L65" s="53">
        <f>'JAN Payments'!L63+'FEB Payments'!L63+'MAR Payments'!L63+'APR Payments'!L63+'MAY Payments'!L63+'JUN Payments'!L63+'JUL Payments'!L63+'AUG Payments'!L63+'SEP Payments'!L63+'OCT Payments'!L63+'NOV Payments'!L63+'DEC Payments'!L63</f>
        <v>0</v>
      </c>
      <c r="M65" s="214"/>
      <c r="N65" s="53">
        <f>'JAN Payments'!X63+'FEB Payments'!X63+'MAR Payments'!X63+'APR Payments'!X63+'MAY Payments'!X63+'JUN Payments'!X63+'JUL Payments'!X63+'AUG Payments'!X63+'SEP Payments'!X63+'OCT Payments'!X63+'NOV Payments'!X63+'DEC Payments'!X63</f>
        <v>0</v>
      </c>
      <c r="O65" s="214"/>
      <c r="P65" s="79">
        <f t="shared" si="2"/>
        <v>0</v>
      </c>
    </row>
    <row r="66" spans="2:16" ht="16.5">
      <c r="B66" s="167"/>
      <c r="C66" s="344" t="str">
        <f>'Monthly Spending Plan Summary'!O19</f>
        <v>Other (click here)</v>
      </c>
      <c r="D66" s="435">
        <f>'Monthly Spending Plan Summary'!P19</f>
        <v>0</v>
      </c>
      <c r="E66" s="435"/>
      <c r="F66" s="435"/>
      <c r="G66" s="435"/>
      <c r="H66" s="435"/>
      <c r="I66" s="435"/>
      <c r="J66" s="20"/>
      <c r="K66" s="65">
        <f>'Monthly Spending Plan Summary'!W19</f>
        <v>0</v>
      </c>
      <c r="L66" s="110">
        <f>'JAN Payments'!L64+'FEB Payments'!L64+'MAR Payments'!L64+'APR Payments'!L64+'MAY Payments'!L64+'JUN Payments'!L64+'JUL Payments'!L64+'AUG Payments'!L64+'SEP Payments'!L64+'OCT Payments'!L64+'NOV Payments'!L64+'DEC Payments'!L64</f>
        <v>0</v>
      </c>
      <c r="M66" s="214"/>
      <c r="N66" s="110">
        <f>'JAN Payments'!X64+'FEB Payments'!X64+'MAR Payments'!X64+'APR Payments'!X64+'MAY Payments'!X64+'JUN Payments'!X64+'JUL Payments'!X64+'AUG Payments'!X64+'SEP Payments'!X64+'OCT Payments'!X64+'NOV Payments'!X64+'DEC Payments'!X64</f>
        <v>0</v>
      </c>
      <c r="O66" s="214"/>
      <c r="P66" s="223">
        <f t="shared" si="2"/>
        <v>0</v>
      </c>
    </row>
    <row r="67" spans="2:16" s="216" customFormat="1" ht="14.25">
      <c r="B67" s="349"/>
      <c r="C67" s="338" t="str">
        <f>'Monthly Spending Plan Summary'!O20</f>
        <v>  Subtotal</v>
      </c>
      <c r="D67" s="74"/>
      <c r="E67" s="74"/>
      <c r="F67" s="74"/>
      <c r="G67" s="74"/>
      <c r="H67" s="74"/>
      <c r="I67" s="74"/>
      <c r="J67" s="74"/>
      <c r="K67" s="78"/>
      <c r="L67" s="105">
        <f>SUM(L57:L66)</f>
        <v>0</v>
      </c>
      <c r="M67" s="248"/>
      <c r="N67" s="105">
        <f>SUM(N57:N66)</f>
        <v>0</v>
      </c>
      <c r="O67" s="248"/>
      <c r="P67" s="73">
        <f t="shared" si="2"/>
        <v>0</v>
      </c>
    </row>
    <row r="68" spans="3:16" s="4" customFormat="1" ht="7.5" customHeight="1">
      <c r="C68" s="87"/>
      <c r="D68" s="11"/>
      <c r="E68" s="11"/>
      <c r="F68" s="11"/>
      <c r="G68" s="11"/>
      <c r="H68" s="11"/>
      <c r="I68" s="11"/>
      <c r="J68" s="11"/>
      <c r="K68" s="66"/>
      <c r="L68" s="49"/>
      <c r="M68" s="214"/>
      <c r="N68" s="49"/>
      <c r="O68" s="214"/>
      <c r="P68" s="49"/>
    </row>
    <row r="69" spans="2:16" s="221" customFormat="1" ht="30.75" customHeight="1">
      <c r="B69" s="347"/>
      <c r="C69" s="83" t="str">
        <f>'Monthly Spending Plan Summary'!O22</f>
        <v>Accumulated Expenses</v>
      </c>
      <c r="D69" s="86"/>
      <c r="E69" s="86"/>
      <c r="F69" s="86"/>
      <c r="G69" s="86"/>
      <c r="H69" s="86"/>
      <c r="I69" s="86"/>
      <c r="J69" s="86"/>
      <c r="K69" s="84">
        <f>'Monthly Spending Plan Summary'!W22</f>
        <v>0</v>
      </c>
      <c r="L69" s="264" t="s">
        <v>14</v>
      </c>
      <c r="M69" s="264"/>
      <c r="N69" s="266" t="s">
        <v>156</v>
      </c>
      <c r="O69" s="266"/>
      <c r="P69" s="212" t="s">
        <v>129</v>
      </c>
    </row>
    <row r="70" spans="2:16" ht="16.5">
      <c r="B70" s="321"/>
      <c r="C70" s="344" t="str">
        <f>'Monthly Spending Plan Summary'!O23</f>
        <v>Gifts (see Gift Worksheet)</v>
      </c>
      <c r="D70" s="20"/>
      <c r="E70" s="20"/>
      <c r="F70" s="20"/>
      <c r="G70" s="20"/>
      <c r="H70" s="20"/>
      <c r="I70" s="20"/>
      <c r="J70" s="20"/>
      <c r="K70" s="65"/>
      <c r="L70" s="107">
        <f>'JAN Payments'!L68+'FEB Payments'!L68+'MAR Payments'!L68+'APR Payments'!L68+'MAY Payments'!L68+'JUN Payments'!L68+'JUL Payments'!L68+'AUG Payments'!L68+'SEP Payments'!L68+'OCT Payments'!L68+'NOV Payments'!L68+'DEC Payments'!L68</f>
        <v>0</v>
      </c>
      <c r="M70" s="214"/>
      <c r="N70" s="107">
        <f>'JAN Payments'!X68+'FEB Payments'!X68+'MAR Payments'!X68+'APR Payments'!X68+'MAY Payments'!X68+'JUN Payments'!X68+'JUL Payments'!X68+'AUG Payments'!X68+'SEP Payments'!X68+'OCT Payments'!X68+'NOV Payments'!X68+'DEC Payments'!X68</f>
        <v>0</v>
      </c>
      <c r="O70" s="214"/>
      <c r="P70" s="72">
        <f aca="true" t="shared" si="3" ref="P70:P82">L70-N70</f>
        <v>0</v>
      </c>
    </row>
    <row r="71" spans="2:16" ht="16.5">
      <c r="B71" s="183"/>
      <c r="C71" s="344" t="str">
        <f>'Monthly Spending Plan Summary'!O24</f>
        <v>Christmas (see Gift Worksheet)</v>
      </c>
      <c r="D71" s="20"/>
      <c r="E71" s="20"/>
      <c r="F71" s="20"/>
      <c r="G71" s="20"/>
      <c r="H71" s="20"/>
      <c r="I71" s="20"/>
      <c r="J71" s="20"/>
      <c r="K71" s="67">
        <f>'Monthly Spending Plan Summary'!W24</f>
        <v>0</v>
      </c>
      <c r="L71" s="53">
        <f>'JAN Payments'!L69+'FEB Payments'!L69+'MAR Payments'!L69+'APR Payments'!L69+'MAY Payments'!L69+'JUN Payments'!L69+'JUL Payments'!L69+'AUG Payments'!L69+'SEP Payments'!L69+'OCT Payments'!L69+'NOV Payments'!L69+'DEC Payments'!L69</f>
        <v>0</v>
      </c>
      <c r="M71" s="214"/>
      <c r="N71" s="53">
        <f>'JAN Payments'!X69+'FEB Payments'!X69+'MAR Payments'!X69+'APR Payments'!X69+'MAY Payments'!X69+'JUN Payments'!X69+'JUL Payments'!X69+'AUG Payments'!X69+'SEP Payments'!X69+'OCT Payments'!X69+'NOV Payments'!X69+'DEC Payments'!X69</f>
        <v>0</v>
      </c>
      <c r="O71" s="214"/>
      <c r="P71" s="79">
        <f t="shared" si="3"/>
        <v>0</v>
      </c>
    </row>
    <row r="72" spans="2:16" ht="16.5">
      <c r="B72" s="183"/>
      <c r="C72" s="344" t="str">
        <f>'Monthly Spending Plan Summary'!O25</f>
        <v>Vacations</v>
      </c>
      <c r="D72" s="20"/>
      <c r="E72" s="20"/>
      <c r="F72" s="20"/>
      <c r="G72" s="20"/>
      <c r="H72" s="20"/>
      <c r="I72" s="20"/>
      <c r="J72" s="20"/>
      <c r="K72" s="65">
        <f>'Monthly Spending Plan Summary'!W25</f>
        <v>0</v>
      </c>
      <c r="L72" s="53">
        <f>'JAN Payments'!L70+'FEB Payments'!L70+'MAR Payments'!L70+'APR Payments'!L70+'MAY Payments'!L70+'JUN Payments'!L70+'JUL Payments'!L70+'AUG Payments'!L70+'SEP Payments'!L70+'OCT Payments'!L70+'NOV Payments'!L70+'DEC Payments'!L70</f>
        <v>0</v>
      </c>
      <c r="M72" s="214"/>
      <c r="N72" s="53">
        <f>'JAN Payments'!X70+'FEB Payments'!X70+'MAR Payments'!X70+'APR Payments'!X70+'MAY Payments'!X70+'JUN Payments'!X70+'JUL Payments'!X70+'AUG Payments'!X70+'SEP Payments'!X70+'OCT Payments'!X70+'NOV Payments'!X70+'DEC Payments'!X70</f>
        <v>0</v>
      </c>
      <c r="O72" s="214"/>
      <c r="P72" s="72">
        <f t="shared" si="3"/>
        <v>0</v>
      </c>
    </row>
    <row r="73" spans="2:16" ht="16.5">
      <c r="B73" s="183"/>
      <c r="C73" s="344" t="str">
        <f>'Monthly Spending Plan Summary'!O26</f>
        <v>Clothing - adult/children</v>
      </c>
      <c r="D73" s="20"/>
      <c r="E73" s="20"/>
      <c r="F73" s="20"/>
      <c r="G73" s="20"/>
      <c r="H73" s="20"/>
      <c r="I73" s="20"/>
      <c r="J73" s="20"/>
      <c r="K73" s="67">
        <f>'Monthly Spending Plan Summary'!W26</f>
        <v>0</v>
      </c>
      <c r="L73" s="53">
        <f>'JAN Payments'!L71+'FEB Payments'!L71+'MAR Payments'!L71+'APR Payments'!L71+'MAY Payments'!L71+'JUN Payments'!L71+'JUL Payments'!L71+'AUG Payments'!L71+'SEP Payments'!L71+'OCT Payments'!L71+'NOV Payments'!L71+'DEC Payments'!L71</f>
        <v>0</v>
      </c>
      <c r="M73" s="214"/>
      <c r="N73" s="53">
        <f>'JAN Payments'!X71+'FEB Payments'!X71+'MAR Payments'!X71+'APR Payments'!X71+'MAY Payments'!X71+'JUN Payments'!X71+'JUL Payments'!X71+'AUG Payments'!X71+'SEP Payments'!X71+'OCT Payments'!X71+'NOV Payments'!X71+'DEC Payments'!X71</f>
        <v>0</v>
      </c>
      <c r="O73" s="214"/>
      <c r="P73" s="79">
        <f t="shared" si="3"/>
        <v>0</v>
      </c>
    </row>
    <row r="74" spans="2:16" ht="16.5">
      <c r="B74" s="183"/>
      <c r="C74" s="344" t="str">
        <f>'Monthly Spending Plan Summary'!O27</f>
        <v>Home property taxes</v>
      </c>
      <c r="D74" s="20"/>
      <c r="E74" s="20"/>
      <c r="F74" s="20"/>
      <c r="G74" s="20"/>
      <c r="H74" s="20"/>
      <c r="I74" s="20"/>
      <c r="J74" s="20"/>
      <c r="K74" s="65">
        <f>'Monthly Spending Plan Summary'!W27</f>
        <v>0</v>
      </c>
      <c r="L74" s="53">
        <f>'JAN Payments'!L72+'FEB Payments'!L72+'MAR Payments'!L72+'APR Payments'!L72+'MAY Payments'!L72+'JUN Payments'!L72+'JUL Payments'!L72+'AUG Payments'!L72+'SEP Payments'!L72+'OCT Payments'!L72+'NOV Payments'!L72+'DEC Payments'!L72</f>
        <v>0</v>
      </c>
      <c r="M74" s="214"/>
      <c r="N74" s="53">
        <f>'JAN Payments'!X72+'FEB Payments'!X72+'MAR Payments'!X72+'APR Payments'!X72+'MAY Payments'!X72+'JUN Payments'!X72+'JUL Payments'!X72+'AUG Payments'!X72+'SEP Payments'!X72+'OCT Payments'!X72+'NOV Payments'!X72+'DEC Payments'!X72</f>
        <v>0</v>
      </c>
      <c r="O74" s="214"/>
      <c r="P74" s="72">
        <f t="shared" si="3"/>
        <v>0</v>
      </c>
    </row>
    <row r="75" spans="2:16" ht="16.5">
      <c r="B75" s="183"/>
      <c r="C75" s="344" t="str">
        <f>'Monthly Spending Plan Summary'!O28</f>
        <v>Home liability insurance</v>
      </c>
      <c r="D75" s="20"/>
      <c r="E75" s="20"/>
      <c r="F75" s="20"/>
      <c r="G75" s="20"/>
      <c r="H75" s="20"/>
      <c r="I75" s="20"/>
      <c r="J75" s="20"/>
      <c r="K75" s="67">
        <f>'Monthly Spending Plan Summary'!W28</f>
        <v>0</v>
      </c>
      <c r="L75" s="53">
        <f>'JAN Payments'!L73+'FEB Payments'!L73+'MAR Payments'!L73+'APR Payments'!L73+'MAY Payments'!L73+'JUN Payments'!L73+'JUL Payments'!L73+'AUG Payments'!L73+'SEP Payments'!L73+'OCT Payments'!L73+'NOV Payments'!L73+'DEC Payments'!L73</f>
        <v>0</v>
      </c>
      <c r="M75" s="214"/>
      <c r="N75" s="53">
        <f>'JAN Payments'!X73+'FEB Payments'!X73+'MAR Payments'!X73+'APR Payments'!X73+'MAY Payments'!X73+'JUN Payments'!X73+'JUL Payments'!X73+'AUG Payments'!X73+'SEP Payments'!X73+'OCT Payments'!X73+'NOV Payments'!X73+'DEC Payments'!X73</f>
        <v>0</v>
      </c>
      <c r="O75" s="214"/>
      <c r="P75" s="79">
        <f t="shared" si="3"/>
        <v>0</v>
      </c>
    </row>
    <row r="76" spans="2:16" ht="16.5">
      <c r="B76" s="183"/>
      <c r="C76" s="344" t="str">
        <f>'Monthly Spending Plan Summary'!O29</f>
        <v>Homeowner's association fees</v>
      </c>
      <c r="D76" s="20"/>
      <c r="E76" s="20"/>
      <c r="F76" s="20"/>
      <c r="G76" s="20"/>
      <c r="H76" s="20"/>
      <c r="I76" s="20"/>
      <c r="J76" s="20"/>
      <c r="K76" s="67">
        <f>'Monthly Spending Plan Summary'!W29</f>
        <v>0</v>
      </c>
      <c r="L76" s="53">
        <f>'JAN Payments'!L74+'FEB Payments'!L74+'MAR Payments'!L74+'APR Payments'!L74+'MAY Payments'!L74+'JUN Payments'!L74+'JUL Payments'!L74+'AUG Payments'!L74+'SEP Payments'!L74+'OCT Payments'!L74+'NOV Payments'!L74+'DEC Payments'!L74</f>
        <v>0</v>
      </c>
      <c r="M76" s="214"/>
      <c r="N76" s="53">
        <f>'JAN Payments'!X74+'FEB Payments'!X74+'MAR Payments'!X74+'APR Payments'!X74+'MAY Payments'!X74+'JUN Payments'!X74+'JUL Payments'!X74+'AUG Payments'!X74+'SEP Payments'!X74+'OCT Payments'!X74+'NOV Payments'!X74+'DEC Payments'!X74</f>
        <v>0</v>
      </c>
      <c r="O76" s="214"/>
      <c r="P76" s="79">
        <f t="shared" si="3"/>
        <v>0</v>
      </c>
    </row>
    <row r="77" spans="2:16" ht="16.5">
      <c r="B77" s="183"/>
      <c r="C77" s="344" t="str">
        <f>'Monthly Spending Plan Summary'!O30</f>
        <v>Household repairs/maintenance</v>
      </c>
      <c r="D77" s="20"/>
      <c r="E77" s="20"/>
      <c r="F77" s="20"/>
      <c r="G77" s="20"/>
      <c r="H77" s="20"/>
      <c r="I77" s="20"/>
      <c r="J77" s="20"/>
      <c r="K77" s="67">
        <f>'Monthly Spending Plan Summary'!W30</f>
        <v>0</v>
      </c>
      <c r="L77" s="53">
        <f>'JAN Payments'!L75+'FEB Payments'!L75+'MAR Payments'!L75+'APR Payments'!L75+'MAY Payments'!L75+'JUN Payments'!L75+'JUL Payments'!L75+'AUG Payments'!L75+'SEP Payments'!L75+'OCT Payments'!L75+'NOV Payments'!L75+'DEC Payments'!L75</f>
        <v>0</v>
      </c>
      <c r="M77" s="214"/>
      <c r="N77" s="53">
        <f>'JAN Payments'!X75+'FEB Payments'!X75+'MAR Payments'!X75+'APR Payments'!X75+'MAY Payments'!X75+'JUN Payments'!X75+'JUL Payments'!X75+'AUG Payments'!X75+'SEP Payments'!X75+'OCT Payments'!X75+'NOV Payments'!X75+'DEC Payments'!X75</f>
        <v>0</v>
      </c>
      <c r="O77" s="214"/>
      <c r="P77" s="79">
        <f t="shared" si="3"/>
        <v>0</v>
      </c>
    </row>
    <row r="78" spans="2:16" ht="16.5">
      <c r="B78" s="183"/>
      <c r="C78" s="344" t="str">
        <f>'Monthly Spending Plan Summary'!O31</f>
        <v>Auto repairs/tires</v>
      </c>
      <c r="D78" s="20"/>
      <c r="E78" s="20"/>
      <c r="F78" s="20"/>
      <c r="G78" s="20"/>
      <c r="H78" s="20"/>
      <c r="I78" s="20"/>
      <c r="J78" s="20"/>
      <c r="K78" s="67">
        <f>'Monthly Spending Plan Summary'!W31</f>
        <v>0</v>
      </c>
      <c r="L78" s="53">
        <f>'JAN Payments'!L76+'FEB Payments'!L76+'MAR Payments'!L76+'APR Payments'!L76+'MAY Payments'!L76+'JUN Payments'!L76+'JUL Payments'!L76+'AUG Payments'!L76+'SEP Payments'!L76+'OCT Payments'!L76+'NOV Payments'!L76+'DEC Payments'!L76</f>
        <v>0</v>
      </c>
      <c r="M78" s="214"/>
      <c r="N78" s="53">
        <f>'JAN Payments'!X76+'FEB Payments'!X76+'MAR Payments'!X76+'APR Payments'!X76+'MAY Payments'!X76+'JUN Payments'!X76+'JUL Payments'!X76+'AUG Payments'!X76+'SEP Payments'!X76+'OCT Payments'!X76+'NOV Payments'!X76+'DEC Payments'!X76</f>
        <v>0</v>
      </c>
      <c r="O78" s="214"/>
      <c r="P78" s="79">
        <f t="shared" si="3"/>
        <v>0</v>
      </c>
    </row>
    <row r="79" spans="2:16" ht="16.5">
      <c r="B79" s="183"/>
      <c r="C79" s="344" t="str">
        <f>'Monthly Spending Plan Summary'!O32</f>
        <v>Tags/license</v>
      </c>
      <c r="D79" s="20"/>
      <c r="E79" s="20"/>
      <c r="F79" s="20"/>
      <c r="G79" s="20"/>
      <c r="H79" s="20"/>
      <c r="I79" s="20"/>
      <c r="J79" s="20"/>
      <c r="K79" s="67">
        <f>'Monthly Spending Plan Summary'!W32</f>
        <v>0</v>
      </c>
      <c r="L79" s="53">
        <f>'JAN Payments'!L77+'FEB Payments'!L77+'MAR Payments'!L77+'APR Payments'!L77+'MAY Payments'!L77+'JUN Payments'!L77+'JUL Payments'!L77+'AUG Payments'!L77+'SEP Payments'!L77+'OCT Payments'!L77+'NOV Payments'!L77+'DEC Payments'!L77</f>
        <v>0</v>
      </c>
      <c r="M79" s="214"/>
      <c r="N79" s="53">
        <f>'JAN Payments'!X77+'FEB Payments'!X77+'MAR Payments'!X77+'APR Payments'!X77+'MAY Payments'!X77+'JUN Payments'!X77+'JUL Payments'!X77+'AUG Payments'!X77+'SEP Payments'!X77+'OCT Payments'!X77+'NOV Payments'!X77+'DEC Payments'!X77</f>
        <v>0</v>
      </c>
      <c r="O79" s="214"/>
      <c r="P79" s="79">
        <f t="shared" si="3"/>
        <v>0</v>
      </c>
    </row>
    <row r="80" spans="2:16" ht="16.5">
      <c r="B80" s="183"/>
      <c r="C80" s="344" t="str">
        <f>'Monthly Spending Plan Summary'!O33</f>
        <v>Other (click here)</v>
      </c>
      <c r="D80" s="20"/>
      <c r="E80" s="20"/>
      <c r="F80" s="20"/>
      <c r="G80" s="20"/>
      <c r="H80" s="20"/>
      <c r="I80" s="20"/>
      <c r="J80" s="20"/>
      <c r="K80" s="67">
        <f>'Monthly Spending Plan Summary'!W33</f>
        <v>0</v>
      </c>
      <c r="L80" s="53">
        <f>'JAN Payments'!L78+'FEB Payments'!L78+'MAR Payments'!L78+'APR Payments'!L78+'MAY Payments'!L78+'JUN Payments'!L78+'JUL Payments'!L78+'AUG Payments'!L78+'SEP Payments'!L78+'OCT Payments'!L78+'NOV Payments'!L78+'DEC Payments'!L78</f>
        <v>0</v>
      </c>
      <c r="M80" s="214"/>
      <c r="N80" s="53">
        <f>'JAN Payments'!X78+'FEB Payments'!X78+'MAR Payments'!X78+'APR Payments'!X78+'MAY Payments'!X78+'JUN Payments'!X78+'JUL Payments'!X78+'AUG Payments'!X78+'SEP Payments'!X78+'OCT Payments'!X78+'NOV Payments'!X78+'DEC Payments'!X78</f>
        <v>0</v>
      </c>
      <c r="O80" s="214"/>
      <c r="P80" s="79">
        <f t="shared" si="3"/>
        <v>0</v>
      </c>
    </row>
    <row r="81" spans="2:16" ht="16.5">
      <c r="B81" s="167"/>
      <c r="C81" s="344" t="str">
        <f>'Monthly Spending Plan Summary'!O34</f>
        <v>Other (click here)</v>
      </c>
      <c r="D81" s="435">
        <f>'Monthly Spending Plan Summary'!P34</f>
        <v>0</v>
      </c>
      <c r="E81" s="435"/>
      <c r="F81" s="435"/>
      <c r="G81" s="435"/>
      <c r="H81" s="435"/>
      <c r="I81" s="435"/>
      <c r="J81" s="20"/>
      <c r="K81" s="67">
        <f>'Monthly Spending Plan Summary'!W34</f>
        <v>0</v>
      </c>
      <c r="L81" s="110">
        <f>'JAN Payments'!L79+'FEB Payments'!L79+'MAR Payments'!L79+'APR Payments'!L79+'MAY Payments'!L79+'JUN Payments'!L79+'JUL Payments'!L79+'AUG Payments'!L79+'SEP Payments'!L79+'OCT Payments'!L79+'NOV Payments'!L79+'DEC Payments'!L79</f>
        <v>0</v>
      </c>
      <c r="M81" s="214"/>
      <c r="N81" s="110">
        <f>'JAN Payments'!X79+'FEB Payments'!X79+'MAR Payments'!X79+'APR Payments'!X79+'MAY Payments'!X79+'JUN Payments'!X79+'JUL Payments'!X79+'AUG Payments'!X79+'SEP Payments'!X79+'OCT Payments'!X79+'NOV Payments'!X79+'DEC Payments'!X79</f>
        <v>0</v>
      </c>
      <c r="O81" s="214"/>
      <c r="P81" s="223">
        <f t="shared" si="3"/>
        <v>0</v>
      </c>
    </row>
    <row r="82" spans="2:16" s="216" customFormat="1" ht="14.25">
      <c r="B82" s="349"/>
      <c r="C82" s="338" t="str">
        <f>'Monthly Spending Plan Summary'!O35</f>
        <v>  Subtotal</v>
      </c>
      <c r="D82" s="74"/>
      <c r="E82" s="74"/>
      <c r="F82" s="74"/>
      <c r="G82" s="74"/>
      <c r="H82" s="74"/>
      <c r="I82" s="74"/>
      <c r="J82" s="74"/>
      <c r="K82" s="78"/>
      <c r="L82" s="105">
        <f>SUM(L70:L81)</f>
        <v>0</v>
      </c>
      <c r="M82" s="248"/>
      <c r="N82" s="105">
        <f>SUM(N70:N81)</f>
        <v>0</v>
      </c>
      <c r="O82" s="248"/>
      <c r="P82" s="73">
        <f t="shared" si="3"/>
        <v>0</v>
      </c>
    </row>
    <row r="83" spans="3:16" s="4" customFormat="1" ht="7.5" customHeight="1">
      <c r="C83" s="88"/>
      <c r="D83" s="10"/>
      <c r="E83" s="10"/>
      <c r="F83" s="10"/>
      <c r="G83" s="10"/>
      <c r="H83" s="10"/>
      <c r="I83" s="10"/>
      <c r="J83" s="10"/>
      <c r="K83" s="67"/>
      <c r="L83" s="54"/>
      <c r="M83" s="214"/>
      <c r="N83" s="54"/>
      <c r="O83" s="214"/>
      <c r="P83" s="54"/>
    </row>
    <row r="84" spans="2:16" s="221" customFormat="1" ht="30.75" customHeight="1">
      <c r="B84" s="347"/>
      <c r="C84" s="83" t="str">
        <f>'Monthly Spending Plan Summary'!O37</f>
        <v>Weekly Disposable Expenses</v>
      </c>
      <c r="D84" s="83"/>
      <c r="E84" s="83"/>
      <c r="F84" s="83"/>
      <c r="G84" s="83"/>
      <c r="H84" s="83"/>
      <c r="I84" s="83"/>
      <c r="J84" s="83"/>
      <c r="K84" s="85">
        <f>'Monthly Spending Plan Summary'!W37</f>
        <v>0</v>
      </c>
      <c r="L84" s="264" t="s">
        <v>14</v>
      </c>
      <c r="M84" s="264"/>
      <c r="N84" s="266" t="s">
        <v>156</v>
      </c>
      <c r="O84" s="266"/>
      <c r="P84" s="212" t="s">
        <v>129</v>
      </c>
    </row>
    <row r="85" spans="2:16" ht="16.5">
      <c r="B85" s="321"/>
      <c r="C85" s="344" t="str">
        <f>'Monthly Spending Plan Summary'!O38</f>
        <v>Groceries</v>
      </c>
      <c r="D85" s="20"/>
      <c r="E85" s="22"/>
      <c r="F85" s="20"/>
      <c r="G85" s="70" t="str">
        <f>'Monthly Spending Plan Summary'!S38</f>
        <v>$</v>
      </c>
      <c r="H85" s="429">
        <f>SUM('Monthly Spending Plan Summary'!T38:U38)</f>
        <v>0</v>
      </c>
      <c r="I85" s="429"/>
      <c r="J85" s="71" t="str">
        <f>'Monthly Spending Plan Summary'!V38</f>
        <v>/wk</v>
      </c>
      <c r="K85" s="65"/>
      <c r="L85" s="107">
        <f>'JAN Payments'!L83+'FEB Payments'!L83+'MAR Payments'!L83+'APR Payments'!L83+'MAY Payments'!L83+'JUN Payments'!L83+'JUL Payments'!L83+'AUG Payments'!L83+'SEP Payments'!L83+'OCT Payments'!L83+'NOV Payments'!L83+'DEC Payments'!L83</f>
        <v>0</v>
      </c>
      <c r="M85" s="214"/>
      <c r="N85" s="107">
        <f>'JAN Payments'!X83+'FEB Payments'!X83+'MAR Payments'!X83+'APR Payments'!X83+'MAY Payments'!X83+'JUN Payments'!X83+'JUL Payments'!X83+'AUG Payments'!X83+'SEP Payments'!X83+'OCT Payments'!X83+'NOV Payments'!X83+'DEC Payments'!X83</f>
        <v>0</v>
      </c>
      <c r="O85" s="214"/>
      <c r="P85" s="80">
        <f aca="true" t="shared" si="4" ref="P85:P92">L85-N85</f>
        <v>0</v>
      </c>
    </row>
    <row r="86" spans="2:16" ht="16.5">
      <c r="B86" s="183"/>
      <c r="C86" s="344" t="str">
        <f>'Monthly Spending Plan Summary'!O39</f>
        <v>Household items</v>
      </c>
      <c r="D86" s="20"/>
      <c r="E86" s="22"/>
      <c r="F86" s="20"/>
      <c r="G86" s="70"/>
      <c r="H86" s="430">
        <f>SUM('Monthly Spending Plan Summary'!T39:U39)</f>
        <v>0</v>
      </c>
      <c r="I86" s="430"/>
      <c r="J86" s="71" t="str">
        <f>'Monthly Spending Plan Summary'!V39</f>
        <v>/wk</v>
      </c>
      <c r="K86" s="65">
        <f>'Monthly Spending Plan Summary'!W39</f>
        <v>0</v>
      </c>
      <c r="L86" s="53">
        <f>'JAN Payments'!L84+'FEB Payments'!L84+'MAR Payments'!L84+'APR Payments'!L84+'MAY Payments'!L84+'JUN Payments'!L84+'JUL Payments'!L84+'AUG Payments'!L84+'SEP Payments'!L84+'OCT Payments'!L84+'NOV Payments'!L84+'DEC Payments'!L84</f>
        <v>0</v>
      </c>
      <c r="M86" s="214"/>
      <c r="N86" s="53">
        <f>'JAN Payments'!X84+'FEB Payments'!X84+'MAR Payments'!X84+'APR Payments'!X84+'MAY Payments'!X84+'JUN Payments'!X84+'JUL Payments'!X84+'AUG Payments'!X84+'SEP Payments'!X84+'OCT Payments'!X84+'NOV Payments'!X84+'DEC Payments'!X84</f>
        <v>0</v>
      </c>
      <c r="O86" s="214"/>
      <c r="P86" s="81">
        <f t="shared" si="4"/>
        <v>0</v>
      </c>
    </row>
    <row r="87" spans="2:16" ht="16.5">
      <c r="B87" s="183"/>
      <c r="C87" s="344" t="str">
        <f>'Monthly Spending Plan Summary'!O40</f>
        <v>Meals out</v>
      </c>
      <c r="D87" s="20"/>
      <c r="E87" s="22"/>
      <c r="F87" s="20"/>
      <c r="G87" s="70"/>
      <c r="H87" s="430">
        <f>SUM('Monthly Spending Plan Summary'!T40:U40)</f>
        <v>0</v>
      </c>
      <c r="I87" s="430"/>
      <c r="J87" s="71" t="str">
        <f>'Monthly Spending Plan Summary'!V40</f>
        <v>/wk</v>
      </c>
      <c r="K87" s="65">
        <f>'Monthly Spending Plan Summary'!W40</f>
        <v>0</v>
      </c>
      <c r="L87" s="53">
        <f>'JAN Payments'!L85+'FEB Payments'!L85+'MAR Payments'!L85+'APR Payments'!L85+'MAY Payments'!L85+'JUN Payments'!L85+'JUL Payments'!L85+'AUG Payments'!L85+'SEP Payments'!L85+'OCT Payments'!L85+'NOV Payments'!L85+'DEC Payments'!L85</f>
        <v>0</v>
      </c>
      <c r="M87" s="214"/>
      <c r="N87" s="53">
        <f>'JAN Payments'!X85+'FEB Payments'!X85+'MAR Payments'!X85+'APR Payments'!X85+'MAY Payments'!X85+'JUN Payments'!X85+'JUL Payments'!X85+'AUG Payments'!X85+'SEP Payments'!X85+'OCT Payments'!X85+'NOV Payments'!X85+'DEC Payments'!X85</f>
        <v>0</v>
      </c>
      <c r="O87" s="214"/>
      <c r="P87" s="81">
        <f t="shared" si="4"/>
        <v>0</v>
      </c>
    </row>
    <row r="88" spans="2:16" ht="16.5">
      <c r="B88" s="183"/>
      <c r="C88" s="344" t="str">
        <f>'Monthly Spending Plan Summary'!O41</f>
        <v>Entertainment</v>
      </c>
      <c r="D88" s="20"/>
      <c r="E88" s="22"/>
      <c r="F88" s="20"/>
      <c r="G88" s="70"/>
      <c r="H88" s="430">
        <f>SUM('Monthly Spending Plan Summary'!T41:U41)</f>
        <v>0</v>
      </c>
      <c r="I88" s="430"/>
      <c r="J88" s="71" t="str">
        <f>'Monthly Spending Plan Summary'!V41</f>
        <v>/wk</v>
      </c>
      <c r="K88" s="65">
        <f>'Monthly Spending Plan Summary'!W41</f>
        <v>0</v>
      </c>
      <c r="L88" s="53">
        <f>'JAN Payments'!L86+'FEB Payments'!L86+'MAR Payments'!L86+'APR Payments'!L86+'MAY Payments'!L86+'JUN Payments'!L86+'JUL Payments'!L86+'AUG Payments'!L86+'SEP Payments'!L86+'OCT Payments'!L86+'NOV Payments'!L86+'DEC Payments'!L86</f>
        <v>0</v>
      </c>
      <c r="M88" s="214"/>
      <c r="N88" s="53">
        <f>'JAN Payments'!X86+'FEB Payments'!X86+'MAR Payments'!X86+'APR Payments'!X86+'MAY Payments'!X86+'JUN Payments'!X86+'JUL Payments'!X86+'AUG Payments'!X86+'SEP Payments'!X86+'OCT Payments'!X86+'NOV Payments'!X86+'DEC Payments'!X86</f>
        <v>0</v>
      </c>
      <c r="O88" s="214"/>
      <c r="P88" s="81">
        <f t="shared" si="4"/>
        <v>0</v>
      </c>
    </row>
    <row r="89" spans="2:16" ht="16.5">
      <c r="B89" s="183"/>
      <c r="C89" s="344" t="str">
        <f>'Monthly Spending Plan Summary'!O42</f>
        <v>Children's entertainment</v>
      </c>
      <c r="D89" s="20"/>
      <c r="E89" s="22"/>
      <c r="F89" s="20"/>
      <c r="G89" s="70"/>
      <c r="H89" s="430">
        <f>SUM('Monthly Spending Plan Summary'!T42:U42)</f>
        <v>0</v>
      </c>
      <c r="I89" s="430"/>
      <c r="J89" s="71" t="str">
        <f>'Monthly Spending Plan Summary'!V42</f>
        <v>/wk</v>
      </c>
      <c r="K89" s="67">
        <f>'Monthly Spending Plan Summary'!W42</f>
        <v>0</v>
      </c>
      <c r="L89" s="53">
        <f>'JAN Payments'!L87+'FEB Payments'!L87+'MAR Payments'!L87+'APR Payments'!L87+'MAY Payments'!L87+'JUN Payments'!L87+'JUL Payments'!L87+'AUG Payments'!L87+'SEP Payments'!L87+'OCT Payments'!L87+'NOV Payments'!L87+'DEC Payments'!L87</f>
        <v>0</v>
      </c>
      <c r="M89" s="214"/>
      <c r="N89" s="53">
        <f>'JAN Payments'!X87+'FEB Payments'!X87+'MAR Payments'!X87+'APR Payments'!X87+'MAY Payments'!X87+'JUN Payments'!X87+'JUL Payments'!X87+'AUG Payments'!X87+'SEP Payments'!X87+'OCT Payments'!X87+'NOV Payments'!X87+'DEC Payments'!X87</f>
        <v>0</v>
      </c>
      <c r="O89" s="214"/>
      <c r="P89" s="81">
        <f t="shared" si="4"/>
        <v>0</v>
      </c>
    </row>
    <row r="90" spans="2:16" ht="16.5">
      <c r="B90" s="183"/>
      <c r="C90" s="344" t="str">
        <f>'Monthly Spending Plan Summary'!O43</f>
        <v>Other (click here)</v>
      </c>
      <c r="D90" s="20"/>
      <c r="E90" s="22"/>
      <c r="F90" s="20"/>
      <c r="G90" s="70"/>
      <c r="H90" s="430">
        <f>SUM('Monthly Spending Plan Summary'!T43:U43)</f>
        <v>0</v>
      </c>
      <c r="I90" s="430"/>
      <c r="J90" s="71" t="str">
        <f>'Monthly Spending Plan Summary'!V43</f>
        <v>/wk</v>
      </c>
      <c r="K90" s="65">
        <f>'Monthly Spending Plan Summary'!W43</f>
        <v>0</v>
      </c>
      <c r="L90" s="53">
        <f>'JAN Payments'!L88+'FEB Payments'!L88+'MAR Payments'!L88+'APR Payments'!L88+'MAY Payments'!L88+'JUN Payments'!L88+'JUL Payments'!L88+'AUG Payments'!L88+'SEP Payments'!L88+'OCT Payments'!L88+'NOV Payments'!L88+'DEC Payments'!L88</f>
        <v>0</v>
      </c>
      <c r="M90" s="214"/>
      <c r="N90" s="53">
        <f>'JAN Payments'!X88+'FEB Payments'!X88+'MAR Payments'!X88+'APR Payments'!X88+'MAY Payments'!X88+'JUN Payments'!X88+'JUL Payments'!X88+'AUG Payments'!X88+'SEP Payments'!X88+'OCT Payments'!X88+'NOV Payments'!X88+'DEC Payments'!X88</f>
        <v>0</v>
      </c>
      <c r="O90" s="214"/>
      <c r="P90" s="81">
        <f t="shared" si="4"/>
        <v>0</v>
      </c>
    </row>
    <row r="91" spans="2:16" ht="16.5">
      <c r="B91" s="167"/>
      <c r="C91" s="344" t="str">
        <f>'Monthly Spending Plan Summary'!O44</f>
        <v>Other (click here)</v>
      </c>
      <c r="D91" s="435">
        <f>'Monthly Spending Plan Summary'!P44</f>
        <v>0</v>
      </c>
      <c r="E91" s="435"/>
      <c r="F91" s="435"/>
      <c r="G91" s="70"/>
      <c r="H91" s="431">
        <f>SUM('Monthly Spending Plan Summary'!T44:U44)</f>
        <v>0</v>
      </c>
      <c r="I91" s="431"/>
      <c r="J91" s="71" t="str">
        <f>'Monthly Spending Plan Summary'!V44</f>
        <v>/wk</v>
      </c>
      <c r="K91" s="65">
        <f>'Monthly Spending Plan Summary'!W44</f>
        <v>0</v>
      </c>
      <c r="L91" s="110">
        <f>'JAN Payments'!L89+'FEB Payments'!L89+'MAR Payments'!L89+'APR Payments'!L89+'MAY Payments'!L89+'JUN Payments'!L89+'JUL Payments'!L89+'AUG Payments'!L89+'SEP Payments'!L89+'OCT Payments'!L89+'NOV Payments'!L89+'DEC Payments'!L89</f>
        <v>0</v>
      </c>
      <c r="M91" s="214"/>
      <c r="N91" s="110">
        <f>'JAN Payments'!X89+'FEB Payments'!X89+'MAR Payments'!X89+'APR Payments'!X89+'MAY Payments'!X89+'JUN Payments'!X89+'JUL Payments'!X89+'AUG Payments'!X89+'SEP Payments'!X89+'OCT Payments'!X89+'NOV Payments'!X89+'DEC Payments'!X89</f>
        <v>0</v>
      </c>
      <c r="O91" s="214"/>
      <c r="P91" s="82">
        <f t="shared" si="4"/>
        <v>0</v>
      </c>
    </row>
    <row r="92" spans="2:16" s="216" customFormat="1" ht="14.25">
      <c r="B92" s="349"/>
      <c r="C92" s="338" t="str">
        <f>'Monthly Spending Plan Summary'!O45</f>
        <v>  Total Weekly Cash</v>
      </c>
      <c r="D92" s="74"/>
      <c r="E92" s="74"/>
      <c r="F92" s="74"/>
      <c r="G92" s="74"/>
      <c r="H92" s="428">
        <f>SUM('Monthly Spending Plan Summary'!T45:U45)</f>
        <v>0</v>
      </c>
      <c r="I92" s="428"/>
      <c r="J92" s="74"/>
      <c r="K92" s="78"/>
      <c r="L92" s="46">
        <f>SUM(L85:L91)</f>
        <v>0</v>
      </c>
      <c r="M92" s="248"/>
      <c r="N92" s="46">
        <f>SUM(N85:N91)</f>
        <v>0</v>
      </c>
      <c r="O92" s="248"/>
      <c r="P92" s="73">
        <f t="shared" si="4"/>
        <v>0</v>
      </c>
    </row>
    <row r="93" spans="3:16" ht="7.5" customHeight="1">
      <c r="C93" s="217"/>
      <c r="D93" s="216"/>
      <c r="E93" s="216"/>
      <c r="F93" s="216"/>
      <c r="G93" s="216"/>
      <c r="H93" s="216"/>
      <c r="I93" s="216"/>
      <c r="J93" s="216"/>
      <c r="K93" s="218"/>
      <c r="L93" s="219"/>
      <c r="M93" s="214"/>
      <c r="N93" s="214"/>
      <c r="O93" s="220"/>
      <c r="P93" s="214"/>
    </row>
    <row r="94" spans="2:16" s="221" customFormat="1" ht="30.75" customHeight="1">
      <c r="B94" s="347"/>
      <c r="C94" s="83" t="s">
        <v>28</v>
      </c>
      <c r="D94" s="83"/>
      <c r="E94" s="83"/>
      <c r="F94" s="83"/>
      <c r="G94" s="83"/>
      <c r="H94" s="83"/>
      <c r="I94" s="83"/>
      <c r="J94" s="83"/>
      <c r="K94" s="84"/>
      <c r="L94" s="264" t="s">
        <v>14</v>
      </c>
      <c r="M94" s="264"/>
      <c r="N94" s="266" t="s">
        <v>156</v>
      </c>
      <c r="O94" s="266"/>
      <c r="P94" s="212" t="s">
        <v>129</v>
      </c>
    </row>
    <row r="95" spans="2:16" ht="16.5">
      <c r="B95" s="321"/>
      <c r="C95" s="343">
        <f>'Debt Worksheet '!C5</f>
        <v>0</v>
      </c>
      <c r="D95" s="98"/>
      <c r="E95" s="98"/>
      <c r="F95" s="98"/>
      <c r="G95" s="98"/>
      <c r="H95" s="97"/>
      <c r="I95" s="97"/>
      <c r="J95" s="97"/>
      <c r="K95" s="117"/>
      <c r="L95" s="107">
        <f>'JAN Payments'!L93+'FEB Payments'!L93+'MAR Payments'!L93+'APR Payments'!L93+'MAY Payments'!L93+'JUN Payments'!L93+'JUL Payments'!L93+'AUG Payments'!L93+'SEP Payments'!L93+'OCT Payments'!L93+'NOV Payments'!L93+'DEC Payments'!L93</f>
        <v>0</v>
      </c>
      <c r="M95" s="214"/>
      <c r="N95" s="107">
        <f>'JAN Payments'!X93+'FEB Payments'!X93+'MAR Payments'!X93+'APR Payments'!X93+'MAY Payments'!X93+'JUN Payments'!X93+'JUL Payments'!X93+'AUG Payments'!X93+'SEP Payments'!X93+'OCT Payments'!X93+'NOV Payments'!X93+'DEC Payments'!X93</f>
        <v>0</v>
      </c>
      <c r="O95" s="214"/>
      <c r="P95" s="228">
        <f>L95-N95</f>
        <v>0</v>
      </c>
    </row>
    <row r="96" spans="2:16" ht="16.5">
      <c r="B96" s="183"/>
      <c r="C96" s="343">
        <f>'Debt Worksheet '!C6</f>
        <v>0</v>
      </c>
      <c r="D96" s="98"/>
      <c r="E96" s="98"/>
      <c r="F96" s="98"/>
      <c r="G96" s="98"/>
      <c r="H96" s="97"/>
      <c r="I96" s="97"/>
      <c r="J96" s="97"/>
      <c r="K96" s="117"/>
      <c r="L96" s="53">
        <f>'JAN Payments'!L94+'FEB Payments'!L94+'MAR Payments'!L94+'APR Payments'!L94+'MAY Payments'!L94+'JUN Payments'!L94+'JUL Payments'!L94+'AUG Payments'!L94+'SEP Payments'!L94+'OCT Payments'!L94+'NOV Payments'!L94+'DEC Payments'!L94</f>
        <v>0</v>
      </c>
      <c r="M96" s="214"/>
      <c r="N96" s="53">
        <f>'JAN Payments'!X94+'FEB Payments'!X94+'MAR Payments'!X94+'APR Payments'!X94+'MAY Payments'!X94+'JUN Payments'!X94+'JUL Payments'!X94+'AUG Payments'!X94+'SEP Payments'!X94+'OCT Payments'!X94+'NOV Payments'!X94+'DEC Payments'!X94</f>
        <v>0</v>
      </c>
      <c r="O96" s="214"/>
      <c r="P96" s="230">
        <f>L96-N96</f>
        <v>0</v>
      </c>
    </row>
    <row r="97" spans="2:16" ht="16.5">
      <c r="B97" s="183"/>
      <c r="C97" s="343">
        <f>'Debt Worksheet '!C7</f>
        <v>0</v>
      </c>
      <c r="D97" s="98"/>
      <c r="E97" s="98"/>
      <c r="F97" s="98"/>
      <c r="G97" s="98"/>
      <c r="H97" s="97"/>
      <c r="I97" s="97"/>
      <c r="J97" s="97"/>
      <c r="K97" s="117"/>
      <c r="L97" s="53">
        <f>'JAN Payments'!L95+'FEB Payments'!L95+'MAR Payments'!L95+'APR Payments'!L95+'MAY Payments'!L95+'JUN Payments'!L95+'JUL Payments'!L95+'AUG Payments'!L95+'SEP Payments'!L95+'OCT Payments'!L95+'NOV Payments'!L95+'DEC Payments'!L95</f>
        <v>0</v>
      </c>
      <c r="M97" s="214"/>
      <c r="N97" s="53">
        <f>'JAN Payments'!X95+'FEB Payments'!X95+'MAR Payments'!X95+'APR Payments'!X95+'MAY Payments'!X95+'JUN Payments'!X95+'JUL Payments'!X95+'AUG Payments'!X95+'SEP Payments'!X95+'OCT Payments'!X95+'NOV Payments'!X95+'DEC Payments'!X95</f>
        <v>0</v>
      </c>
      <c r="O97" s="214"/>
      <c r="P97" s="230">
        <f aca="true" t="shared" si="5" ref="P97:P118">L97-N97</f>
        <v>0</v>
      </c>
    </row>
    <row r="98" spans="2:16" ht="16.5">
      <c r="B98" s="183"/>
      <c r="C98" s="343">
        <f>'Debt Worksheet '!C8</f>
        <v>0</v>
      </c>
      <c r="D98" s="98"/>
      <c r="E98" s="98"/>
      <c r="F98" s="98"/>
      <c r="G98" s="98"/>
      <c r="H98" s="97"/>
      <c r="I98" s="97"/>
      <c r="J98" s="97"/>
      <c r="K98" s="117"/>
      <c r="L98" s="53">
        <f>'JAN Payments'!L96+'FEB Payments'!L96+'MAR Payments'!L96+'APR Payments'!L96+'MAY Payments'!L96+'JUN Payments'!L96+'JUL Payments'!L96+'AUG Payments'!L96+'SEP Payments'!L96+'OCT Payments'!L96+'NOV Payments'!L96+'DEC Payments'!L96</f>
        <v>0</v>
      </c>
      <c r="M98" s="214"/>
      <c r="N98" s="53">
        <f>'JAN Payments'!X96+'FEB Payments'!X96+'MAR Payments'!X96+'APR Payments'!X96+'MAY Payments'!X96+'JUN Payments'!X96+'JUL Payments'!X96+'AUG Payments'!X96+'SEP Payments'!X96+'OCT Payments'!X96+'NOV Payments'!X96+'DEC Payments'!X96</f>
        <v>0</v>
      </c>
      <c r="O98" s="214"/>
      <c r="P98" s="230">
        <f t="shared" si="5"/>
        <v>0</v>
      </c>
    </row>
    <row r="99" spans="2:16" ht="16.5">
      <c r="B99" s="183"/>
      <c r="C99" s="343">
        <f>'Debt Worksheet '!C9</f>
        <v>0</v>
      </c>
      <c r="D99" s="98"/>
      <c r="E99" s="98"/>
      <c r="F99" s="98"/>
      <c r="G99" s="98"/>
      <c r="H99" s="97"/>
      <c r="I99" s="97"/>
      <c r="J99" s="97"/>
      <c r="K99" s="117"/>
      <c r="L99" s="53">
        <f>'JAN Payments'!L97+'FEB Payments'!L97+'MAR Payments'!L97+'APR Payments'!L97+'MAY Payments'!L97+'JUN Payments'!L97+'JUL Payments'!L97+'AUG Payments'!L97+'SEP Payments'!L97+'OCT Payments'!L97+'NOV Payments'!L97+'DEC Payments'!L97</f>
        <v>0</v>
      </c>
      <c r="M99" s="214"/>
      <c r="N99" s="53">
        <f>'JAN Payments'!X97+'FEB Payments'!X97+'MAR Payments'!X97+'APR Payments'!X97+'MAY Payments'!X97+'JUN Payments'!X97+'JUL Payments'!X97+'AUG Payments'!X97+'SEP Payments'!X97+'OCT Payments'!X97+'NOV Payments'!X97+'DEC Payments'!X97</f>
        <v>0</v>
      </c>
      <c r="O99" s="214"/>
      <c r="P99" s="230">
        <f t="shared" si="5"/>
        <v>0</v>
      </c>
    </row>
    <row r="100" spans="2:16" ht="16.5">
      <c r="B100" s="183"/>
      <c r="C100" s="343">
        <f>'Debt Worksheet '!C10</f>
        <v>0</v>
      </c>
      <c r="D100" s="98"/>
      <c r="E100" s="98"/>
      <c r="F100" s="98"/>
      <c r="G100" s="98"/>
      <c r="H100" s="97"/>
      <c r="I100" s="97"/>
      <c r="J100" s="97"/>
      <c r="K100" s="117"/>
      <c r="L100" s="53">
        <f>'JAN Payments'!L98+'FEB Payments'!L98+'MAR Payments'!L98+'APR Payments'!L98+'MAY Payments'!L98+'JUN Payments'!L98+'JUL Payments'!L98+'AUG Payments'!L98+'SEP Payments'!L98+'OCT Payments'!L98+'NOV Payments'!L98+'DEC Payments'!L98</f>
        <v>0</v>
      </c>
      <c r="M100" s="214"/>
      <c r="N100" s="53">
        <f>'JAN Payments'!X98+'FEB Payments'!X98+'MAR Payments'!X98+'APR Payments'!X98+'MAY Payments'!X98+'JUN Payments'!X98+'JUL Payments'!X98+'AUG Payments'!X98+'SEP Payments'!X98+'OCT Payments'!X98+'NOV Payments'!X98+'DEC Payments'!X98</f>
        <v>0</v>
      </c>
      <c r="O100" s="214"/>
      <c r="P100" s="230">
        <f t="shared" si="5"/>
        <v>0</v>
      </c>
    </row>
    <row r="101" spans="2:16" ht="16.5">
      <c r="B101" s="183"/>
      <c r="C101" s="343">
        <f>'Debt Worksheet '!C11</f>
        <v>0</v>
      </c>
      <c r="D101" s="98"/>
      <c r="E101" s="98"/>
      <c r="F101" s="98"/>
      <c r="G101" s="98"/>
      <c r="H101" s="97"/>
      <c r="I101" s="97"/>
      <c r="J101" s="97"/>
      <c r="K101" s="117"/>
      <c r="L101" s="53">
        <f>'JAN Payments'!L99+'FEB Payments'!L99+'MAR Payments'!L99+'APR Payments'!L99+'MAY Payments'!L99+'JUN Payments'!L99+'JUL Payments'!L99+'AUG Payments'!L99+'SEP Payments'!L99+'OCT Payments'!L99+'NOV Payments'!L99+'DEC Payments'!L99</f>
        <v>0</v>
      </c>
      <c r="M101" s="214"/>
      <c r="N101" s="53">
        <f>'JAN Payments'!X99+'FEB Payments'!X99+'MAR Payments'!X99+'APR Payments'!X99+'MAY Payments'!X99+'JUN Payments'!X99+'JUL Payments'!X99+'AUG Payments'!X99+'SEP Payments'!X99+'OCT Payments'!X99+'NOV Payments'!X99+'DEC Payments'!X99</f>
        <v>0</v>
      </c>
      <c r="O101" s="214"/>
      <c r="P101" s="230">
        <f t="shared" si="5"/>
        <v>0</v>
      </c>
    </row>
    <row r="102" spans="2:16" ht="16.5">
      <c r="B102" s="183"/>
      <c r="C102" s="343">
        <f>'Debt Worksheet '!C12</f>
        <v>0</v>
      </c>
      <c r="D102" s="98"/>
      <c r="E102" s="98"/>
      <c r="F102" s="98"/>
      <c r="G102" s="98"/>
      <c r="H102" s="97"/>
      <c r="I102" s="97"/>
      <c r="J102" s="97"/>
      <c r="K102" s="117"/>
      <c r="L102" s="53">
        <f>'JAN Payments'!L100+'FEB Payments'!L100+'MAR Payments'!L100+'APR Payments'!L100+'MAY Payments'!L100+'JUN Payments'!L100+'JUL Payments'!L100+'AUG Payments'!L100+'SEP Payments'!L100+'OCT Payments'!L100+'NOV Payments'!L100+'DEC Payments'!L100</f>
        <v>0</v>
      </c>
      <c r="M102" s="214"/>
      <c r="N102" s="53">
        <f>'JAN Payments'!X100+'FEB Payments'!X100+'MAR Payments'!X100+'APR Payments'!X100+'MAY Payments'!X100+'JUN Payments'!X100+'JUL Payments'!X100+'AUG Payments'!X100+'SEP Payments'!X100+'OCT Payments'!X100+'NOV Payments'!X100+'DEC Payments'!X100</f>
        <v>0</v>
      </c>
      <c r="O102" s="214"/>
      <c r="P102" s="230">
        <f t="shared" si="5"/>
        <v>0</v>
      </c>
    </row>
    <row r="103" spans="2:16" ht="16.5">
      <c r="B103" s="183"/>
      <c r="C103" s="343">
        <f>'Debt Worksheet '!C13</f>
        <v>0</v>
      </c>
      <c r="D103" s="98"/>
      <c r="E103" s="98"/>
      <c r="F103" s="98"/>
      <c r="G103" s="98"/>
      <c r="H103" s="97"/>
      <c r="I103" s="97"/>
      <c r="J103" s="97"/>
      <c r="K103" s="117"/>
      <c r="L103" s="53">
        <f>'JAN Payments'!L101+'FEB Payments'!L101+'MAR Payments'!L101+'APR Payments'!L101+'MAY Payments'!L101+'JUN Payments'!L101+'JUL Payments'!L101+'AUG Payments'!L101+'SEP Payments'!L101+'OCT Payments'!L101+'NOV Payments'!L101+'DEC Payments'!L101</f>
        <v>0</v>
      </c>
      <c r="M103" s="214"/>
      <c r="N103" s="53">
        <f>'JAN Payments'!X101+'FEB Payments'!X101+'MAR Payments'!X101+'APR Payments'!X101+'MAY Payments'!X101+'JUN Payments'!X101+'JUL Payments'!X101+'AUG Payments'!X101+'SEP Payments'!X101+'OCT Payments'!X101+'NOV Payments'!X101+'DEC Payments'!X101</f>
        <v>0</v>
      </c>
      <c r="O103" s="214"/>
      <c r="P103" s="230">
        <f t="shared" si="5"/>
        <v>0</v>
      </c>
    </row>
    <row r="104" spans="2:16" ht="16.5">
      <c r="B104" s="183"/>
      <c r="C104" s="343">
        <f>'Debt Worksheet '!C14</f>
        <v>0</v>
      </c>
      <c r="D104" s="98"/>
      <c r="E104" s="98"/>
      <c r="F104" s="98"/>
      <c r="G104" s="98"/>
      <c r="H104" s="97"/>
      <c r="I104" s="97"/>
      <c r="J104" s="97"/>
      <c r="K104" s="117"/>
      <c r="L104" s="53">
        <f>'JAN Payments'!L102+'FEB Payments'!L102+'MAR Payments'!L102+'APR Payments'!L102+'MAY Payments'!L102+'JUN Payments'!L102+'JUL Payments'!L102+'AUG Payments'!L102+'SEP Payments'!L102+'OCT Payments'!L102+'NOV Payments'!L102+'DEC Payments'!L102</f>
        <v>0</v>
      </c>
      <c r="M104" s="214"/>
      <c r="N104" s="53">
        <f>'JAN Payments'!X102+'FEB Payments'!X102+'MAR Payments'!X102+'APR Payments'!X102+'MAY Payments'!X102+'JUN Payments'!X102+'JUL Payments'!X102+'AUG Payments'!X102+'SEP Payments'!X102+'OCT Payments'!X102+'NOV Payments'!X102+'DEC Payments'!X102</f>
        <v>0</v>
      </c>
      <c r="O104" s="214"/>
      <c r="P104" s="230">
        <f t="shared" si="5"/>
        <v>0</v>
      </c>
    </row>
    <row r="105" spans="2:16" ht="16.5">
      <c r="B105" s="183"/>
      <c r="C105" s="343">
        <f>'Debt Worksheet '!C15</f>
        <v>0</v>
      </c>
      <c r="D105" s="98"/>
      <c r="E105" s="98"/>
      <c r="F105" s="98"/>
      <c r="G105" s="98"/>
      <c r="H105" s="97"/>
      <c r="I105" s="97"/>
      <c r="J105" s="97"/>
      <c r="K105" s="117"/>
      <c r="L105" s="53">
        <f>'JAN Payments'!L103+'FEB Payments'!L103+'MAR Payments'!L103+'APR Payments'!L103+'MAY Payments'!L103+'JUN Payments'!L103+'JUL Payments'!L103+'AUG Payments'!L103+'SEP Payments'!L103+'OCT Payments'!L103+'NOV Payments'!L103+'DEC Payments'!L103</f>
        <v>0</v>
      </c>
      <c r="M105" s="214"/>
      <c r="N105" s="53">
        <f>'JAN Payments'!X103+'FEB Payments'!X103+'MAR Payments'!X103+'APR Payments'!X103+'MAY Payments'!X103+'JUN Payments'!X103+'JUL Payments'!X103+'AUG Payments'!X103+'SEP Payments'!X103+'OCT Payments'!X103+'NOV Payments'!X103+'DEC Payments'!X103</f>
        <v>0</v>
      </c>
      <c r="O105" s="214"/>
      <c r="P105" s="230">
        <f t="shared" si="5"/>
        <v>0</v>
      </c>
    </row>
    <row r="106" spans="2:16" ht="16.5">
      <c r="B106" s="183"/>
      <c r="C106" s="343">
        <f>'Debt Worksheet '!C16</f>
        <v>0</v>
      </c>
      <c r="D106" s="98"/>
      <c r="E106" s="98"/>
      <c r="F106" s="98"/>
      <c r="G106" s="98"/>
      <c r="H106" s="97"/>
      <c r="I106" s="97"/>
      <c r="J106" s="97"/>
      <c r="K106" s="117"/>
      <c r="L106" s="53">
        <f>'JAN Payments'!L104+'FEB Payments'!L104+'MAR Payments'!L104+'APR Payments'!L104+'MAY Payments'!L104+'JUN Payments'!L104+'JUL Payments'!L104+'AUG Payments'!L104+'SEP Payments'!L104+'OCT Payments'!L104+'NOV Payments'!L104+'DEC Payments'!L104</f>
        <v>0</v>
      </c>
      <c r="M106" s="214"/>
      <c r="N106" s="53">
        <f>'JAN Payments'!X104+'FEB Payments'!X104+'MAR Payments'!X104+'APR Payments'!X104+'MAY Payments'!X104+'JUN Payments'!X104+'JUL Payments'!X104+'AUG Payments'!X104+'SEP Payments'!X104+'OCT Payments'!X104+'NOV Payments'!X104+'DEC Payments'!X104</f>
        <v>0</v>
      </c>
      <c r="O106" s="214"/>
      <c r="P106" s="230">
        <f t="shared" si="5"/>
        <v>0</v>
      </c>
    </row>
    <row r="107" spans="2:16" ht="16.5">
      <c r="B107" s="183"/>
      <c r="C107" s="343">
        <f>'Debt Worksheet '!C17</f>
        <v>0</v>
      </c>
      <c r="D107" s="98"/>
      <c r="E107" s="98"/>
      <c r="F107" s="98"/>
      <c r="G107" s="98"/>
      <c r="H107" s="97"/>
      <c r="I107" s="97"/>
      <c r="J107" s="97"/>
      <c r="K107" s="117"/>
      <c r="L107" s="53">
        <f>'JAN Payments'!L105+'FEB Payments'!L105+'MAR Payments'!L105+'APR Payments'!L105+'MAY Payments'!L105+'JUN Payments'!L105+'JUL Payments'!L105+'AUG Payments'!L105+'SEP Payments'!L105+'OCT Payments'!L105+'NOV Payments'!L105+'DEC Payments'!L105</f>
        <v>0</v>
      </c>
      <c r="M107" s="214"/>
      <c r="N107" s="53">
        <f>'JAN Payments'!X105+'FEB Payments'!X105+'MAR Payments'!X105+'APR Payments'!X105+'MAY Payments'!X105+'JUN Payments'!X105+'JUL Payments'!X105+'AUG Payments'!X105+'SEP Payments'!X105+'OCT Payments'!X105+'NOV Payments'!X105+'DEC Payments'!X105</f>
        <v>0</v>
      </c>
      <c r="O107" s="214"/>
      <c r="P107" s="230">
        <f t="shared" si="5"/>
        <v>0</v>
      </c>
    </row>
    <row r="108" spans="2:16" ht="16.5">
      <c r="B108" s="183"/>
      <c r="C108" s="343">
        <f>'Debt Worksheet '!C18</f>
        <v>0</v>
      </c>
      <c r="D108" s="98"/>
      <c r="E108" s="98"/>
      <c r="F108" s="98"/>
      <c r="G108" s="98"/>
      <c r="H108" s="97"/>
      <c r="I108" s="97"/>
      <c r="J108" s="97"/>
      <c r="K108" s="117"/>
      <c r="L108" s="53">
        <f>'JAN Payments'!L106+'FEB Payments'!L106+'MAR Payments'!L106+'APR Payments'!L106+'MAY Payments'!L106+'JUN Payments'!L106+'JUL Payments'!L106+'AUG Payments'!L106+'SEP Payments'!L106+'OCT Payments'!L106+'NOV Payments'!L106+'DEC Payments'!L106</f>
        <v>0</v>
      </c>
      <c r="M108" s="214"/>
      <c r="N108" s="53">
        <f>'JAN Payments'!X106+'FEB Payments'!X106+'MAR Payments'!X106+'APR Payments'!X106+'MAY Payments'!X106+'JUN Payments'!X106+'JUL Payments'!X106+'AUG Payments'!X106+'SEP Payments'!X106+'OCT Payments'!X106+'NOV Payments'!X106+'DEC Payments'!X106</f>
        <v>0</v>
      </c>
      <c r="O108" s="214"/>
      <c r="P108" s="230">
        <f t="shared" si="5"/>
        <v>0</v>
      </c>
    </row>
    <row r="109" spans="2:16" ht="16.5">
      <c r="B109" s="183"/>
      <c r="C109" s="343">
        <f>'Debt Worksheet '!C19</f>
        <v>0</v>
      </c>
      <c r="D109" s="98"/>
      <c r="E109" s="98"/>
      <c r="F109" s="98"/>
      <c r="G109" s="98"/>
      <c r="H109" s="97"/>
      <c r="I109" s="97"/>
      <c r="J109" s="97"/>
      <c r="K109" s="117"/>
      <c r="L109" s="53">
        <f>'JAN Payments'!L107+'FEB Payments'!L107+'MAR Payments'!L107+'APR Payments'!L107+'MAY Payments'!L107+'JUN Payments'!L107+'JUL Payments'!L107+'AUG Payments'!L107+'SEP Payments'!L107+'OCT Payments'!L107+'NOV Payments'!L107+'DEC Payments'!L107</f>
        <v>0</v>
      </c>
      <c r="M109" s="214"/>
      <c r="N109" s="53">
        <f>'JAN Payments'!X107+'FEB Payments'!X107+'MAR Payments'!X107+'APR Payments'!X107+'MAY Payments'!X107+'JUN Payments'!X107+'JUL Payments'!X107+'AUG Payments'!X107+'SEP Payments'!X107+'OCT Payments'!X107+'NOV Payments'!X107+'DEC Payments'!X107</f>
        <v>0</v>
      </c>
      <c r="O109" s="214"/>
      <c r="P109" s="230">
        <f t="shared" si="5"/>
        <v>0</v>
      </c>
    </row>
    <row r="110" spans="2:16" ht="16.5">
      <c r="B110" s="183"/>
      <c r="C110" s="343">
        <f>'Debt Worksheet '!C20</f>
        <v>0</v>
      </c>
      <c r="D110" s="98"/>
      <c r="E110" s="98"/>
      <c r="F110" s="98"/>
      <c r="G110" s="98"/>
      <c r="H110" s="97"/>
      <c r="I110" s="97"/>
      <c r="J110" s="97"/>
      <c r="K110" s="117"/>
      <c r="L110" s="53">
        <f>'JAN Payments'!L108+'FEB Payments'!L108+'MAR Payments'!L108+'APR Payments'!L108+'MAY Payments'!L108+'JUN Payments'!L108+'JUL Payments'!L108+'AUG Payments'!L108+'SEP Payments'!L108+'OCT Payments'!L108+'NOV Payments'!L108+'DEC Payments'!L108</f>
        <v>0</v>
      </c>
      <c r="M110" s="214"/>
      <c r="N110" s="53">
        <f>'JAN Payments'!X108+'FEB Payments'!X108+'MAR Payments'!X108+'APR Payments'!X108+'MAY Payments'!X108+'JUN Payments'!X108+'JUL Payments'!X108+'AUG Payments'!X108+'SEP Payments'!X108+'OCT Payments'!X108+'NOV Payments'!X108+'DEC Payments'!X108</f>
        <v>0</v>
      </c>
      <c r="O110" s="214"/>
      <c r="P110" s="230">
        <f t="shared" si="5"/>
        <v>0</v>
      </c>
    </row>
    <row r="111" spans="2:16" ht="16.5">
      <c r="B111" s="183"/>
      <c r="C111" s="343">
        <f>'Debt Worksheet '!C21</f>
        <v>0</v>
      </c>
      <c r="D111" s="98"/>
      <c r="E111" s="98"/>
      <c r="F111" s="98"/>
      <c r="G111" s="98"/>
      <c r="H111" s="97"/>
      <c r="I111" s="97"/>
      <c r="J111" s="97"/>
      <c r="K111" s="117"/>
      <c r="L111" s="53">
        <f>'JAN Payments'!L109+'FEB Payments'!L109+'MAR Payments'!L109+'APR Payments'!L109+'MAY Payments'!L109+'JUN Payments'!L109+'JUL Payments'!L109+'AUG Payments'!L109+'SEP Payments'!L109+'OCT Payments'!L109+'NOV Payments'!L109+'DEC Payments'!L109</f>
        <v>0</v>
      </c>
      <c r="M111" s="214"/>
      <c r="N111" s="53">
        <f>'JAN Payments'!X109+'FEB Payments'!X109+'MAR Payments'!X109+'APR Payments'!X109+'MAY Payments'!X109+'JUN Payments'!X109+'JUL Payments'!X109+'AUG Payments'!X109+'SEP Payments'!X109+'OCT Payments'!X109+'NOV Payments'!X109+'DEC Payments'!X109</f>
        <v>0</v>
      </c>
      <c r="O111" s="214"/>
      <c r="P111" s="230">
        <f t="shared" si="5"/>
        <v>0</v>
      </c>
    </row>
    <row r="112" spans="2:16" ht="16.5">
      <c r="B112" s="183"/>
      <c r="C112" s="343">
        <f>'Debt Worksheet '!C22</f>
        <v>0</v>
      </c>
      <c r="D112" s="98"/>
      <c r="E112" s="98"/>
      <c r="F112" s="98"/>
      <c r="G112" s="98"/>
      <c r="H112" s="97"/>
      <c r="I112" s="97"/>
      <c r="J112" s="97"/>
      <c r="K112" s="117"/>
      <c r="L112" s="53">
        <f>'JAN Payments'!L110+'FEB Payments'!L110+'MAR Payments'!L110+'APR Payments'!L110+'MAY Payments'!L110+'JUN Payments'!L110+'JUL Payments'!L110+'AUG Payments'!L110+'SEP Payments'!L110+'OCT Payments'!L110+'NOV Payments'!L110+'DEC Payments'!L110</f>
        <v>0</v>
      </c>
      <c r="M112" s="214"/>
      <c r="N112" s="53">
        <f>'JAN Payments'!X110+'FEB Payments'!X110+'MAR Payments'!X110+'APR Payments'!X110+'MAY Payments'!X110+'JUN Payments'!X110+'JUL Payments'!X110+'AUG Payments'!X110+'SEP Payments'!X110+'OCT Payments'!X110+'NOV Payments'!X110+'DEC Payments'!X110</f>
        <v>0</v>
      </c>
      <c r="O112" s="214"/>
      <c r="P112" s="230">
        <f t="shared" si="5"/>
        <v>0</v>
      </c>
    </row>
    <row r="113" spans="2:16" ht="16.5">
      <c r="B113" s="183"/>
      <c r="C113" s="343">
        <f>'Debt Worksheet '!C23</f>
        <v>0</v>
      </c>
      <c r="D113" s="98"/>
      <c r="E113" s="98"/>
      <c r="F113" s="98"/>
      <c r="G113" s="98"/>
      <c r="H113" s="97"/>
      <c r="I113" s="97"/>
      <c r="J113" s="97"/>
      <c r="K113" s="117"/>
      <c r="L113" s="53">
        <f>'JAN Payments'!L111+'FEB Payments'!L111+'MAR Payments'!L111+'APR Payments'!L111+'MAY Payments'!L111+'JUN Payments'!L111+'JUL Payments'!L111+'AUG Payments'!L111+'SEP Payments'!L111+'OCT Payments'!L111+'NOV Payments'!L111+'DEC Payments'!L111</f>
        <v>0</v>
      </c>
      <c r="M113" s="214"/>
      <c r="N113" s="53">
        <f>'JAN Payments'!X111+'FEB Payments'!X111+'MAR Payments'!X111+'APR Payments'!X111+'MAY Payments'!X111+'JUN Payments'!X111+'JUL Payments'!X111+'AUG Payments'!X111+'SEP Payments'!X111+'OCT Payments'!X111+'NOV Payments'!X111+'DEC Payments'!X111</f>
        <v>0</v>
      </c>
      <c r="O113" s="214"/>
      <c r="P113" s="230">
        <f t="shared" si="5"/>
        <v>0</v>
      </c>
    </row>
    <row r="114" spans="2:16" ht="16.5">
      <c r="B114" s="183"/>
      <c r="C114" s="343">
        <f>'Debt Worksheet '!C24</f>
        <v>0</v>
      </c>
      <c r="D114" s="98"/>
      <c r="E114" s="98"/>
      <c r="F114" s="98"/>
      <c r="G114" s="98"/>
      <c r="H114" s="97"/>
      <c r="I114" s="97"/>
      <c r="J114" s="97"/>
      <c r="K114" s="117"/>
      <c r="L114" s="53">
        <f>'JAN Payments'!L112+'FEB Payments'!L112+'MAR Payments'!L112+'APR Payments'!L112+'MAY Payments'!L112+'JUN Payments'!L112+'JUL Payments'!L112+'AUG Payments'!L112+'SEP Payments'!L112+'OCT Payments'!L112+'NOV Payments'!L112+'DEC Payments'!L112</f>
        <v>0</v>
      </c>
      <c r="M114" s="214"/>
      <c r="N114" s="53">
        <f>'JAN Payments'!X112+'FEB Payments'!X112+'MAR Payments'!X112+'APR Payments'!X112+'MAY Payments'!X112+'JUN Payments'!X112+'JUL Payments'!X112+'AUG Payments'!X112+'SEP Payments'!X112+'OCT Payments'!X112+'NOV Payments'!X112+'DEC Payments'!X112</f>
        <v>0</v>
      </c>
      <c r="O114" s="214"/>
      <c r="P114" s="230">
        <f t="shared" si="5"/>
        <v>0</v>
      </c>
    </row>
    <row r="115" spans="2:16" ht="16.5">
      <c r="B115" s="183"/>
      <c r="C115" s="343">
        <f>'Debt Worksheet '!C25</f>
        <v>0</v>
      </c>
      <c r="D115" s="98"/>
      <c r="E115" s="98"/>
      <c r="F115" s="98"/>
      <c r="G115" s="98"/>
      <c r="H115" s="97"/>
      <c r="I115" s="97"/>
      <c r="J115" s="97"/>
      <c r="K115" s="117"/>
      <c r="L115" s="53">
        <f>'JAN Payments'!L113+'FEB Payments'!L113+'MAR Payments'!L113+'APR Payments'!L113+'MAY Payments'!L113+'JUN Payments'!L113+'JUL Payments'!L113+'AUG Payments'!L113+'SEP Payments'!L113+'OCT Payments'!L113+'NOV Payments'!L113+'DEC Payments'!L113</f>
        <v>0</v>
      </c>
      <c r="M115" s="214"/>
      <c r="N115" s="53">
        <f>'JAN Payments'!X113+'FEB Payments'!X113+'MAR Payments'!X113+'APR Payments'!X113+'MAY Payments'!X113+'JUN Payments'!X113+'JUL Payments'!X113+'AUG Payments'!X113+'SEP Payments'!X113+'OCT Payments'!X113+'NOV Payments'!X113+'DEC Payments'!X113</f>
        <v>0</v>
      </c>
      <c r="O115" s="214"/>
      <c r="P115" s="230">
        <f t="shared" si="5"/>
        <v>0</v>
      </c>
    </row>
    <row r="116" spans="2:16" ht="16.5">
      <c r="B116" s="183"/>
      <c r="C116" s="343">
        <f>'Debt Worksheet '!C26</f>
        <v>0</v>
      </c>
      <c r="D116" s="98"/>
      <c r="E116" s="98"/>
      <c r="F116" s="98"/>
      <c r="G116" s="98"/>
      <c r="H116" s="97"/>
      <c r="I116" s="97"/>
      <c r="J116" s="97"/>
      <c r="K116" s="117"/>
      <c r="L116" s="53">
        <f>'JAN Payments'!L114+'FEB Payments'!L114+'MAR Payments'!L114+'APR Payments'!L114+'MAY Payments'!L114+'JUN Payments'!L114+'JUL Payments'!L114+'AUG Payments'!L114+'SEP Payments'!L114+'OCT Payments'!L114+'NOV Payments'!L114+'DEC Payments'!L114</f>
        <v>0</v>
      </c>
      <c r="M116" s="214"/>
      <c r="N116" s="53">
        <f>'JAN Payments'!X114+'FEB Payments'!X114+'MAR Payments'!X114+'APR Payments'!X114+'MAY Payments'!X114+'JUN Payments'!X114+'JUL Payments'!X114+'AUG Payments'!X114+'SEP Payments'!X114+'OCT Payments'!X114+'NOV Payments'!X114+'DEC Payments'!X114</f>
        <v>0</v>
      </c>
      <c r="O116" s="214"/>
      <c r="P116" s="230">
        <f t="shared" si="5"/>
        <v>0</v>
      </c>
    </row>
    <row r="117" spans="2:16" ht="16.5">
      <c r="B117" s="183"/>
      <c r="C117" s="343">
        <f>'Debt Worksheet '!C27</f>
        <v>0</v>
      </c>
      <c r="D117" s="98"/>
      <c r="E117" s="98"/>
      <c r="F117" s="98"/>
      <c r="G117" s="98"/>
      <c r="H117" s="97"/>
      <c r="I117" s="97"/>
      <c r="J117" s="97"/>
      <c r="K117" s="117"/>
      <c r="L117" s="53">
        <f>'JAN Payments'!L115+'FEB Payments'!L115+'MAR Payments'!L115+'APR Payments'!L115+'MAY Payments'!L115+'JUN Payments'!L115+'JUL Payments'!L115+'AUG Payments'!L115+'SEP Payments'!L115+'OCT Payments'!L115+'NOV Payments'!L115+'DEC Payments'!L115</f>
        <v>0</v>
      </c>
      <c r="M117" s="214"/>
      <c r="N117" s="53">
        <f>'JAN Payments'!X115+'FEB Payments'!X115+'MAR Payments'!X115+'APR Payments'!X115+'MAY Payments'!X115+'JUN Payments'!X115+'JUL Payments'!X115+'AUG Payments'!X115+'SEP Payments'!X115+'OCT Payments'!X115+'NOV Payments'!X115+'DEC Payments'!X115</f>
        <v>0</v>
      </c>
      <c r="O117" s="214"/>
      <c r="P117" s="230">
        <f t="shared" si="5"/>
        <v>0</v>
      </c>
    </row>
    <row r="118" spans="2:16" ht="16.5">
      <c r="B118" s="183"/>
      <c r="C118" s="343">
        <f>'Debt Worksheet '!C28</f>
        <v>0</v>
      </c>
      <c r="D118" s="98"/>
      <c r="E118" s="98"/>
      <c r="F118" s="98"/>
      <c r="G118" s="98"/>
      <c r="H118" s="97"/>
      <c r="I118" s="97"/>
      <c r="J118" s="97"/>
      <c r="K118" s="117"/>
      <c r="L118" s="53">
        <f>'JAN Payments'!L116+'FEB Payments'!L116+'MAR Payments'!L116+'APR Payments'!L116+'MAY Payments'!L116+'JUN Payments'!L116+'JUL Payments'!L116+'AUG Payments'!L116+'SEP Payments'!L116+'OCT Payments'!L116+'NOV Payments'!L116+'DEC Payments'!L116</f>
        <v>0</v>
      </c>
      <c r="M118" s="214"/>
      <c r="N118" s="53">
        <f>'JAN Payments'!X116+'FEB Payments'!X116+'MAR Payments'!X116+'APR Payments'!X116+'MAY Payments'!X116+'JUN Payments'!X116+'JUL Payments'!X116+'AUG Payments'!X116+'SEP Payments'!X116+'OCT Payments'!X116+'NOV Payments'!X116+'DEC Payments'!X116</f>
        <v>0</v>
      </c>
      <c r="O118" s="214"/>
      <c r="P118" s="230">
        <f t="shared" si="5"/>
        <v>0</v>
      </c>
    </row>
    <row r="119" spans="2:16" ht="16.5">
      <c r="B119" s="183"/>
      <c r="C119" s="343">
        <f>'Debt Worksheet '!C29</f>
        <v>0</v>
      </c>
      <c r="D119" s="98"/>
      <c r="E119" s="98"/>
      <c r="F119" s="98"/>
      <c r="G119" s="98"/>
      <c r="H119" s="97"/>
      <c r="I119" s="97"/>
      <c r="J119" s="97"/>
      <c r="K119" s="117"/>
      <c r="L119" s="110">
        <f>'JAN Payments'!L117+'FEB Payments'!L117+'MAR Payments'!L117+'APR Payments'!L117+'MAY Payments'!L117+'JUN Payments'!L117+'JUL Payments'!L117+'AUG Payments'!L117+'SEP Payments'!L117+'OCT Payments'!L117+'NOV Payments'!L117+'DEC Payments'!L117</f>
        <v>0</v>
      </c>
      <c r="M119" s="214"/>
      <c r="N119" s="110">
        <f>'JAN Payments'!X117+'FEB Payments'!X117+'MAR Payments'!X117+'APR Payments'!X117+'MAY Payments'!X117+'JUN Payments'!X117+'JUL Payments'!X117+'AUG Payments'!X117+'SEP Payments'!X117+'OCT Payments'!X117+'NOV Payments'!X117+'DEC Payments'!X117</f>
        <v>0</v>
      </c>
      <c r="O119" s="214"/>
      <c r="P119" s="233">
        <f>L119-N119</f>
        <v>0</v>
      </c>
    </row>
    <row r="120" spans="2:16" s="238" customFormat="1" ht="14.25">
      <c r="B120" s="292"/>
      <c r="C120" s="338" t="s">
        <v>75</v>
      </c>
      <c r="D120" s="234"/>
      <c r="E120" s="234"/>
      <c r="F120" s="234"/>
      <c r="G120" s="234"/>
      <c r="H120" s="234"/>
      <c r="I120" s="234"/>
      <c r="J120" s="234"/>
      <c r="K120" s="247"/>
      <c r="L120" s="236">
        <f>SUM(L95:L119)</f>
        <v>0</v>
      </c>
      <c r="M120" s="248"/>
      <c r="N120" s="236">
        <f>SUM(N95:N119)</f>
        <v>0</v>
      </c>
      <c r="O120" s="248"/>
      <c r="P120" s="237">
        <f>L120-N120</f>
        <v>0</v>
      </c>
    </row>
    <row r="121" spans="3:16" s="216" customFormat="1" ht="7.5" customHeight="1">
      <c r="C121" s="217"/>
      <c r="K121" s="218"/>
      <c r="L121" s="239"/>
      <c r="M121" s="239"/>
      <c r="N121" s="240"/>
      <c r="O121" s="241"/>
      <c r="P121" s="239"/>
    </row>
    <row r="122" spans="2:16" s="216" customFormat="1" ht="14.25">
      <c r="B122" s="308"/>
      <c r="C122" s="339" t="s">
        <v>124</v>
      </c>
      <c r="D122" s="242"/>
      <c r="E122" s="242"/>
      <c r="F122" s="242"/>
      <c r="G122" s="242"/>
      <c r="H122" s="242"/>
      <c r="I122" s="242"/>
      <c r="J122" s="242"/>
      <c r="K122" s="243"/>
      <c r="L122" s="236">
        <f>SUM(L120,L92,L82,L67,L54,L49,L35,L28,L14)</f>
        <v>0</v>
      </c>
      <c r="M122" s="245"/>
      <c r="N122" s="236">
        <f>SUM(N120,N92,N82,N67,N54,N49,N35,N28,N14)</f>
        <v>0</v>
      </c>
      <c r="O122" s="245"/>
      <c r="P122" s="237">
        <f>SUM(P120,P92,P82,P67,P54,P49,P35,P28,P14)</f>
        <v>0</v>
      </c>
    </row>
    <row r="123" spans="2:16" s="7" customFormat="1" ht="14.25">
      <c r="B123" s="132"/>
      <c r="C123" s="340"/>
      <c r="D123" s="114"/>
      <c r="E123" s="114"/>
      <c r="F123" s="114"/>
      <c r="G123" s="114"/>
      <c r="H123" s="114"/>
      <c r="I123" s="114"/>
      <c r="J123" s="114"/>
      <c r="K123" s="247"/>
      <c r="L123" s="248"/>
      <c r="M123" s="248"/>
      <c r="N123" s="248"/>
      <c r="O123" s="248"/>
      <c r="P123" s="249"/>
    </row>
    <row r="124" spans="2:16" s="216" customFormat="1" ht="15" thickBot="1">
      <c r="B124" s="366"/>
      <c r="C124" s="341" t="s">
        <v>77</v>
      </c>
      <c r="D124" s="250"/>
      <c r="E124" s="250"/>
      <c r="F124" s="250"/>
      <c r="G124" s="250"/>
      <c r="H124" s="250"/>
      <c r="I124" s="250"/>
      <c r="J124" s="250"/>
      <c r="K124" s="247"/>
      <c r="L124" s="251">
        <f>L122-L9</f>
        <v>0</v>
      </c>
      <c r="M124" s="248"/>
      <c r="N124" s="251">
        <f>N122-N9</f>
        <v>0</v>
      </c>
      <c r="O124" s="248"/>
      <c r="P124" s="252">
        <f>P122-P9</f>
        <v>0</v>
      </c>
    </row>
    <row r="125" spans="2:16" ht="9" customHeight="1" thickTop="1">
      <c r="B125" s="133"/>
      <c r="C125" s="342"/>
      <c r="D125" s="134"/>
      <c r="E125" s="134"/>
      <c r="F125" s="134"/>
      <c r="G125" s="134"/>
      <c r="H125" s="134"/>
      <c r="I125" s="134"/>
      <c r="J125" s="134"/>
      <c r="K125" s="253"/>
      <c r="L125" s="267"/>
      <c r="M125" s="268"/>
      <c r="N125" s="267"/>
      <c r="O125" s="268"/>
      <c r="P125" s="254"/>
    </row>
    <row r="126" spans="3:14" ht="16.5">
      <c r="C126" s="255"/>
      <c r="D126" s="256"/>
      <c r="E126" s="256"/>
      <c r="F126" s="256"/>
      <c r="G126" s="256"/>
      <c r="H126" s="256"/>
      <c r="I126" s="256"/>
      <c r="J126" s="256"/>
      <c r="K126" s="257"/>
      <c r="L126" s="258"/>
      <c r="M126" s="256"/>
      <c r="N126" s="259"/>
    </row>
    <row r="127" spans="3:14" ht="16.5">
      <c r="C127" s="255"/>
      <c r="D127" s="256"/>
      <c r="E127" s="256"/>
      <c r="F127" s="256"/>
      <c r="G127" s="256"/>
      <c r="H127" s="256"/>
      <c r="I127" s="256"/>
      <c r="J127" s="256"/>
      <c r="K127" s="257"/>
      <c r="L127" s="258"/>
      <c r="M127" s="256"/>
      <c r="N127" s="259"/>
    </row>
  </sheetData>
  <sheetProtection password="CF6E" sheet="1" objects="1" scenarios="1"/>
  <mergeCells count="21">
    <mergeCell ref="B2:P2"/>
    <mergeCell ref="B1:P1"/>
    <mergeCell ref="D27:I27"/>
    <mergeCell ref="D31:E31"/>
    <mergeCell ref="H31:I31"/>
    <mergeCell ref="B4:P4"/>
    <mergeCell ref="B3:P3"/>
    <mergeCell ref="D91:F91"/>
    <mergeCell ref="H91:I91"/>
    <mergeCell ref="D34:I34"/>
    <mergeCell ref="D48:I48"/>
    <mergeCell ref="D53:I53"/>
    <mergeCell ref="D66:I66"/>
    <mergeCell ref="D81:I81"/>
    <mergeCell ref="H85:I85"/>
    <mergeCell ref="H92:I92"/>
    <mergeCell ref="H86:I86"/>
    <mergeCell ref="H87:I87"/>
    <mergeCell ref="H88:I88"/>
    <mergeCell ref="H89:I89"/>
    <mergeCell ref="H90:I90"/>
  </mergeCells>
  <printOptions horizontalCentered="1"/>
  <pageMargins left="0.25" right="0.25" top="0.35" bottom="0.35" header="0.15" footer="0.15"/>
  <pageSetup fitToHeight="4" horizontalDpi="600" verticalDpi="600" orientation="landscape" scale="90" r:id="rId2"/>
  <headerFooter>
    <oddHeader>&amp;L&amp;G</oddHeader>
  </headerFooter>
  <rowBreaks count="3" manualBreakCount="3">
    <brk id="36" min="1" max="15" man="1"/>
    <brk id="68" min="1" max="15" man="1"/>
    <brk id="93" min="1" max="1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B1:AN40"/>
  <sheetViews>
    <sheetView showRowColHeaders="0" zoomScaleSheetLayoutView="100" zoomScalePageLayoutView="0" workbookViewId="0" topLeftCell="A1">
      <selection activeCell="AR9" sqref="AR9"/>
    </sheetView>
  </sheetViews>
  <sheetFormatPr defaultColWidth="3.7109375" defaultRowHeight="21.75" customHeight="1"/>
  <cols>
    <col min="1" max="1" width="15.7109375" style="8" customWidth="1"/>
    <col min="2" max="2" width="0.85546875" style="8" customWidth="1"/>
    <col min="3" max="7" width="3.28125" style="8" customWidth="1"/>
    <col min="8" max="12" width="3.140625" style="8" customWidth="1"/>
    <col min="13" max="13" width="0.85546875" style="8" customWidth="1"/>
    <col min="14" max="14" width="3.140625" style="8" customWidth="1"/>
    <col min="15" max="15" width="0.85546875" style="8" customWidth="1"/>
    <col min="16" max="18" width="3.140625" style="8" customWidth="1"/>
    <col min="19" max="19" width="0.85546875" style="8" customWidth="1"/>
    <col min="20" max="24" width="3.140625" style="8" customWidth="1"/>
    <col min="25" max="26" width="0.85546875" style="8" customWidth="1"/>
    <col min="27" max="30" width="3.28125" style="8" customWidth="1"/>
    <col min="31" max="31" width="0.85546875" style="8" customWidth="1"/>
    <col min="32" max="32" width="3.28125" style="8" customWidth="1"/>
    <col min="33" max="33" width="0.85546875" style="8" customWidth="1"/>
    <col min="34" max="36" width="3.28125" style="8" customWidth="1"/>
    <col min="37" max="39" width="3.7109375" style="8" customWidth="1"/>
    <col min="40" max="40" width="0" style="8" hidden="1" customWidth="1"/>
    <col min="41" max="16384" width="3.7109375" style="8" customWidth="1"/>
  </cols>
  <sheetData>
    <row r="1" spans="2:36" s="196" customFormat="1" ht="29.25" customHeight="1">
      <c r="B1" s="406" t="s">
        <v>59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</row>
    <row r="2" spans="2:36" s="3" customFormat="1" ht="18.75" customHeight="1"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</row>
    <row r="3" spans="2:36" s="3" customFormat="1" ht="18.75" customHeight="1"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</row>
    <row r="4" spans="2:36" s="3" customFormat="1" ht="6.75" customHeight="1"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</row>
    <row r="5" spans="2:36" s="5" customFormat="1" ht="21.75" customHeight="1">
      <c r="B5" s="122"/>
      <c r="C5" s="123" t="s">
        <v>105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 t="s">
        <v>136</v>
      </c>
      <c r="U5" s="123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5"/>
    </row>
    <row r="6" spans="2:36" s="112" customFormat="1" ht="9">
      <c r="B6" s="124"/>
      <c r="C6" s="112" t="s">
        <v>113</v>
      </c>
      <c r="J6" s="394"/>
      <c r="K6" s="394"/>
      <c r="P6" s="389" t="s">
        <v>102</v>
      </c>
      <c r="Q6" s="389"/>
      <c r="R6" s="389"/>
      <c r="T6" s="112" t="s">
        <v>103</v>
      </c>
      <c r="AJ6" s="125"/>
    </row>
    <row r="7" spans="2:36" s="4" customFormat="1" ht="21.75" customHeight="1">
      <c r="B7" s="304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1"/>
      <c r="P7" s="399"/>
      <c r="Q7" s="399"/>
      <c r="R7" s="399"/>
      <c r="S7" s="1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400"/>
    </row>
    <row r="8" spans="2:36" s="112" customFormat="1" ht="9">
      <c r="B8" s="124"/>
      <c r="C8" s="112" t="s">
        <v>110</v>
      </c>
      <c r="J8" s="394"/>
      <c r="K8" s="394"/>
      <c r="P8" s="390" t="s">
        <v>102</v>
      </c>
      <c r="Q8" s="390"/>
      <c r="R8" s="390"/>
      <c r="T8" s="112" t="s">
        <v>103</v>
      </c>
      <c r="AJ8" s="125"/>
    </row>
    <row r="9" spans="2:36" s="4" customFormat="1" ht="21.75" customHeight="1">
      <c r="B9" s="304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1"/>
      <c r="P9" s="399"/>
      <c r="Q9" s="399"/>
      <c r="R9" s="399"/>
      <c r="S9" s="1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400"/>
    </row>
    <row r="10" spans="2:36" s="112" customFormat="1" ht="9">
      <c r="B10" s="124"/>
      <c r="C10" s="112" t="s">
        <v>132</v>
      </c>
      <c r="T10" s="112" t="s">
        <v>104</v>
      </c>
      <c r="AJ10" s="125"/>
    </row>
    <row r="11" spans="2:36" s="4" customFormat="1" ht="21.75" customHeight="1">
      <c r="B11" s="304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9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400"/>
    </row>
    <row r="12" spans="2:36" s="112" customFormat="1" ht="9">
      <c r="B12" s="124"/>
      <c r="C12" s="113" t="s">
        <v>134</v>
      </c>
      <c r="D12" s="113"/>
      <c r="E12" s="113"/>
      <c r="F12" s="113"/>
      <c r="G12" s="113"/>
      <c r="H12" s="113"/>
      <c r="I12" s="113"/>
      <c r="J12" s="116"/>
      <c r="K12" s="116"/>
      <c r="L12" s="113"/>
      <c r="M12" s="113"/>
      <c r="N12" s="113" t="s">
        <v>133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 t="s">
        <v>135</v>
      </c>
      <c r="AB12" s="113"/>
      <c r="AC12" s="113"/>
      <c r="AD12" s="113"/>
      <c r="AE12" s="113"/>
      <c r="AF12" s="113"/>
      <c r="AG12" s="113"/>
      <c r="AH12" s="113"/>
      <c r="AI12" s="113"/>
      <c r="AJ12" s="126"/>
    </row>
    <row r="13" spans="2:36" s="4" customFormat="1" ht="21.75" customHeight="1">
      <c r="B13" s="305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201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202"/>
      <c r="Z13" s="201"/>
      <c r="AA13" s="402"/>
      <c r="AB13" s="402"/>
      <c r="AC13" s="402"/>
      <c r="AD13" s="402"/>
      <c r="AE13" s="402"/>
      <c r="AF13" s="402"/>
      <c r="AG13" s="402"/>
      <c r="AH13" s="402"/>
      <c r="AI13" s="402"/>
      <c r="AJ13" s="403"/>
    </row>
    <row r="14" spans="2:36" s="4" customFormat="1" ht="9" customHeight="1">
      <c r="B14" s="306"/>
      <c r="AJ14" s="131"/>
    </row>
    <row r="15" spans="2:36" s="5" customFormat="1" ht="21.75" customHeight="1">
      <c r="B15" s="122"/>
      <c r="C15" s="123" t="s">
        <v>70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7"/>
    </row>
    <row r="16" spans="2:36" s="112" customFormat="1" ht="9">
      <c r="B16" s="124"/>
      <c r="C16" s="112" t="s">
        <v>101</v>
      </c>
      <c r="J16" s="394"/>
      <c r="K16" s="394"/>
      <c r="P16" s="389" t="s">
        <v>102</v>
      </c>
      <c r="Q16" s="389"/>
      <c r="R16" s="389"/>
      <c r="T16" s="112" t="s">
        <v>101</v>
      </c>
      <c r="AH16" s="389" t="s">
        <v>102</v>
      </c>
      <c r="AI16" s="389"/>
      <c r="AJ16" s="391"/>
    </row>
    <row r="17" spans="2:36" s="4" customFormat="1" ht="21.75" customHeight="1">
      <c r="B17" s="304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P17" s="399"/>
      <c r="Q17" s="399"/>
      <c r="R17" s="399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9"/>
      <c r="AH17" s="383"/>
      <c r="AI17" s="383"/>
      <c r="AJ17" s="384"/>
    </row>
    <row r="18" spans="2:36" s="112" customFormat="1" ht="9">
      <c r="B18" s="124"/>
      <c r="C18" s="112" t="s">
        <v>101</v>
      </c>
      <c r="J18" s="394"/>
      <c r="K18" s="394"/>
      <c r="P18" s="390" t="s">
        <v>102</v>
      </c>
      <c r="Q18" s="390"/>
      <c r="R18" s="390"/>
      <c r="T18" s="112" t="s">
        <v>101</v>
      </c>
      <c r="AH18" s="390" t="s">
        <v>102</v>
      </c>
      <c r="AI18" s="390"/>
      <c r="AJ18" s="407"/>
    </row>
    <row r="19" spans="2:36" s="4" customFormat="1" ht="21.75" customHeight="1">
      <c r="B19" s="304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P19" s="399"/>
      <c r="Q19" s="399"/>
      <c r="R19" s="399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9"/>
      <c r="AH19" s="383"/>
      <c r="AI19" s="383"/>
      <c r="AJ19" s="384"/>
    </row>
    <row r="20" spans="2:36" s="112" customFormat="1" ht="9">
      <c r="B20" s="124"/>
      <c r="C20" s="112" t="s">
        <v>101</v>
      </c>
      <c r="J20" s="394"/>
      <c r="K20" s="394"/>
      <c r="P20" s="390" t="s">
        <v>102</v>
      </c>
      <c r="Q20" s="390"/>
      <c r="R20" s="390"/>
      <c r="T20" s="112" t="s">
        <v>101</v>
      </c>
      <c r="AH20" s="390" t="s">
        <v>102</v>
      </c>
      <c r="AI20" s="390"/>
      <c r="AJ20" s="407"/>
    </row>
    <row r="21" spans="2:36" s="4" customFormat="1" ht="21.75" customHeight="1">
      <c r="B21" s="305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128"/>
      <c r="P21" s="408"/>
      <c r="Q21" s="408"/>
      <c r="R21" s="408"/>
      <c r="S21" s="128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203"/>
      <c r="AH21" s="409"/>
      <c r="AI21" s="409"/>
      <c r="AJ21" s="410"/>
    </row>
    <row r="22" spans="2:36" s="4" customFormat="1" ht="9" customHeight="1">
      <c r="B22" s="306"/>
      <c r="AJ22" s="131"/>
    </row>
    <row r="23" spans="2:36" s="5" customFormat="1" ht="21.75" customHeight="1">
      <c r="B23" s="122"/>
      <c r="C23" s="123" t="s">
        <v>106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395" t="s">
        <v>64</v>
      </c>
      <c r="AA23" s="395"/>
      <c r="AB23" s="395"/>
      <c r="AC23" s="395"/>
      <c r="AD23" s="395"/>
      <c r="AE23" s="123"/>
      <c r="AF23" s="395" t="s">
        <v>65</v>
      </c>
      <c r="AG23" s="395"/>
      <c r="AH23" s="395"/>
      <c r="AI23" s="395"/>
      <c r="AJ23" s="396"/>
    </row>
    <row r="24" spans="2:36" s="5" customFormat="1" ht="3.75" customHeight="1">
      <c r="B24" s="307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AH24" s="44"/>
      <c r="AJ24" s="129"/>
    </row>
    <row r="25" spans="2:40" s="4" customFormat="1" ht="21.75" customHeight="1">
      <c r="B25" s="130"/>
      <c r="C25" s="4" t="s">
        <v>66</v>
      </c>
      <c r="H25" s="118" t="s">
        <v>131</v>
      </c>
      <c r="I25" s="118"/>
      <c r="J25" s="117"/>
      <c r="K25" s="117"/>
      <c r="Z25" s="383"/>
      <c r="AA25" s="383"/>
      <c r="AB25" s="383"/>
      <c r="AC25" s="383"/>
      <c r="AD25" s="383"/>
      <c r="AF25" s="383"/>
      <c r="AG25" s="383"/>
      <c r="AH25" s="383"/>
      <c r="AI25" s="383"/>
      <c r="AJ25" s="384"/>
      <c r="AN25" s="4" t="s">
        <v>26</v>
      </c>
    </row>
    <row r="26" spans="2:40" s="4" customFormat="1" ht="3.75" customHeight="1">
      <c r="B26" s="130"/>
      <c r="H26" s="118"/>
      <c r="I26" s="118"/>
      <c r="J26" s="117"/>
      <c r="K26" s="117"/>
      <c r="AA26" s="1"/>
      <c r="AJ26" s="131"/>
      <c r="AN26" s="4" t="s">
        <v>111</v>
      </c>
    </row>
    <row r="27" spans="2:40" s="4" customFormat="1" ht="21.75" customHeight="1">
      <c r="B27" s="130"/>
      <c r="C27" s="4" t="s">
        <v>67</v>
      </c>
      <c r="H27" s="118" t="s">
        <v>159</v>
      </c>
      <c r="I27" s="118"/>
      <c r="J27" s="117"/>
      <c r="K27" s="117"/>
      <c r="Z27" s="383"/>
      <c r="AA27" s="383"/>
      <c r="AB27" s="383"/>
      <c r="AC27" s="383"/>
      <c r="AD27" s="383"/>
      <c r="AF27" s="383"/>
      <c r="AG27" s="383"/>
      <c r="AH27" s="383"/>
      <c r="AI27" s="383"/>
      <c r="AJ27" s="384"/>
      <c r="AN27" s="4" t="s">
        <v>112</v>
      </c>
    </row>
    <row r="28" spans="2:40" s="4" customFormat="1" ht="3.75" customHeight="1">
      <c r="B28" s="130"/>
      <c r="H28" s="118"/>
      <c r="I28" s="118"/>
      <c r="J28" s="117"/>
      <c r="K28" s="117"/>
      <c r="AA28" s="1"/>
      <c r="AJ28" s="131"/>
      <c r="AN28" s="4" t="s">
        <v>27</v>
      </c>
    </row>
    <row r="29" spans="2:36" s="4" customFormat="1" ht="21.75" customHeight="1">
      <c r="B29" s="130"/>
      <c r="C29" s="4" t="s">
        <v>26</v>
      </c>
      <c r="H29" s="118" t="s">
        <v>108</v>
      </c>
      <c r="I29" s="118"/>
      <c r="J29" s="117"/>
      <c r="K29" s="117"/>
      <c r="Z29" s="392" t="str">
        <f>IF($Z$25="Weekly",(Z27*52)/12,"N/A")</f>
        <v>N/A</v>
      </c>
      <c r="AA29" s="392"/>
      <c r="AB29" s="392"/>
      <c r="AC29" s="392"/>
      <c r="AD29" s="392"/>
      <c r="AF29" s="392" t="str">
        <f>IF($AF$25="Weekly",(AF27*52)/12,"N/A")</f>
        <v>N/A</v>
      </c>
      <c r="AG29" s="392"/>
      <c r="AH29" s="392"/>
      <c r="AI29" s="392"/>
      <c r="AJ29" s="393"/>
    </row>
    <row r="30" spans="2:36" s="4" customFormat="1" ht="3.75" customHeight="1">
      <c r="B30" s="130"/>
      <c r="H30" s="118"/>
      <c r="I30" s="118"/>
      <c r="J30" s="117"/>
      <c r="K30" s="117"/>
      <c r="AA30" s="1"/>
      <c r="AJ30" s="131"/>
    </row>
    <row r="31" spans="2:36" s="4" customFormat="1" ht="21.75" customHeight="1">
      <c r="B31" s="130"/>
      <c r="C31" s="4" t="s">
        <v>109</v>
      </c>
      <c r="H31" s="118" t="s">
        <v>126</v>
      </c>
      <c r="I31" s="118"/>
      <c r="J31" s="117"/>
      <c r="K31" s="117"/>
      <c r="Z31" s="392" t="str">
        <f>IF($Z$25="Bi-Weekly",(Z27*26)/12,"N/A")</f>
        <v>N/A</v>
      </c>
      <c r="AA31" s="392"/>
      <c r="AB31" s="392"/>
      <c r="AC31" s="392"/>
      <c r="AD31" s="392"/>
      <c r="AF31" s="392" t="str">
        <f>IF($AF$25="Bi-weekly",(AF27*26)/12,"N/A")</f>
        <v>N/A</v>
      </c>
      <c r="AG31" s="392"/>
      <c r="AH31" s="392"/>
      <c r="AI31" s="392"/>
      <c r="AJ31" s="393"/>
    </row>
    <row r="32" spans="2:36" s="4" customFormat="1" ht="3.75" customHeight="1">
      <c r="B32" s="130"/>
      <c r="H32" s="118"/>
      <c r="I32" s="118"/>
      <c r="J32" s="117"/>
      <c r="K32" s="117"/>
      <c r="AA32" s="1"/>
      <c r="AJ32" s="131"/>
    </row>
    <row r="33" spans="2:36" s="4" customFormat="1" ht="21.75" customHeight="1">
      <c r="B33" s="130"/>
      <c r="C33" s="4" t="s">
        <v>107</v>
      </c>
      <c r="H33" s="118" t="s">
        <v>127</v>
      </c>
      <c r="I33" s="118"/>
      <c r="J33" s="117"/>
      <c r="K33" s="117"/>
      <c r="Z33" s="392" t="str">
        <f>IF($Z$25="Semi-Monthly",(Z27*24)/12,"N/A")</f>
        <v>N/A</v>
      </c>
      <c r="AA33" s="392"/>
      <c r="AB33" s="392"/>
      <c r="AC33" s="392"/>
      <c r="AD33" s="392"/>
      <c r="AF33" s="392" t="str">
        <f>IF($AF$25="Semi-monthly",(AF27*24)/12,"N/A")</f>
        <v>N/A</v>
      </c>
      <c r="AG33" s="392"/>
      <c r="AH33" s="392"/>
      <c r="AI33" s="392"/>
      <c r="AJ33" s="393"/>
    </row>
    <row r="34" spans="2:36" s="4" customFormat="1" ht="3.75" customHeight="1">
      <c r="B34" s="130"/>
      <c r="H34" s="118"/>
      <c r="I34" s="118"/>
      <c r="J34" s="117"/>
      <c r="K34" s="117"/>
      <c r="AA34" s="1"/>
      <c r="AJ34" s="131"/>
    </row>
    <row r="35" spans="2:36" s="4" customFormat="1" ht="21.75" customHeight="1">
      <c r="B35" s="130"/>
      <c r="C35" s="4" t="s">
        <v>27</v>
      </c>
      <c r="H35" s="118" t="s">
        <v>22</v>
      </c>
      <c r="I35" s="118"/>
      <c r="J35" s="117"/>
      <c r="K35" s="117"/>
      <c r="Z35" s="392" t="str">
        <f>IF($Z$25="Monthly",(Z27),"N/A")</f>
        <v>N/A</v>
      </c>
      <c r="AA35" s="392"/>
      <c r="AB35" s="392"/>
      <c r="AC35" s="392"/>
      <c r="AD35" s="392"/>
      <c r="AF35" s="392" t="str">
        <f>IF($AF$25="Monthly",(AF27),"N/A")</f>
        <v>N/A</v>
      </c>
      <c r="AG35" s="392"/>
      <c r="AH35" s="392"/>
      <c r="AI35" s="392"/>
      <c r="AJ35" s="393"/>
    </row>
    <row r="36" spans="2:36" s="4" customFormat="1" ht="3.75" customHeight="1">
      <c r="B36" s="130"/>
      <c r="H36" s="118"/>
      <c r="I36" s="118"/>
      <c r="J36" s="117"/>
      <c r="K36" s="117"/>
      <c r="AA36" s="1"/>
      <c r="AJ36" s="131"/>
    </row>
    <row r="37" spans="2:36" s="4" customFormat="1" ht="21.75" customHeight="1">
      <c r="B37" s="130"/>
      <c r="C37" s="4" t="s">
        <v>68</v>
      </c>
      <c r="H37" s="118" t="s">
        <v>154</v>
      </c>
      <c r="I37" s="118"/>
      <c r="J37" s="117"/>
      <c r="K37" s="117"/>
      <c r="Z37" s="383"/>
      <c r="AA37" s="383"/>
      <c r="AB37" s="383"/>
      <c r="AC37" s="383"/>
      <c r="AD37" s="383"/>
      <c r="AF37" s="383"/>
      <c r="AG37" s="383"/>
      <c r="AH37" s="383"/>
      <c r="AI37" s="383"/>
      <c r="AJ37" s="384"/>
    </row>
    <row r="38" spans="2:36" s="4" customFormat="1" ht="3.75" customHeight="1">
      <c r="B38" s="130"/>
      <c r="AH38" s="1"/>
      <c r="AJ38" s="204"/>
    </row>
    <row r="39" spans="2:36" s="7" customFormat="1" ht="21.75" customHeight="1" thickBot="1">
      <c r="B39" s="132"/>
      <c r="C39" s="114" t="s">
        <v>69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385">
        <f>SUM(Z29:AD37)</f>
        <v>0</v>
      </c>
      <c r="AA39" s="386"/>
      <c r="AB39" s="386"/>
      <c r="AC39" s="386"/>
      <c r="AD39" s="386"/>
      <c r="AE39" s="114"/>
      <c r="AF39" s="387">
        <f>SUM(AF29:AJ37)</f>
        <v>0</v>
      </c>
      <c r="AG39" s="387"/>
      <c r="AH39" s="387"/>
      <c r="AI39" s="387"/>
      <c r="AJ39" s="388"/>
    </row>
    <row r="40" spans="2:36" s="4" customFormat="1" ht="9" customHeight="1" thickTop="1"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5"/>
    </row>
    <row r="41" s="4" customFormat="1" ht="16.5" customHeight="1"/>
  </sheetData>
  <sheetProtection password="CF6E" sheet="1" objects="1" scenarios="1"/>
  <mergeCells count="58">
    <mergeCell ref="AH20:AJ20"/>
    <mergeCell ref="AH18:AJ18"/>
    <mergeCell ref="T9:AJ9"/>
    <mergeCell ref="P7:R7"/>
    <mergeCell ref="C7:N7"/>
    <mergeCell ref="P21:R21"/>
    <mergeCell ref="P19:R19"/>
    <mergeCell ref="P17:R17"/>
    <mergeCell ref="AH21:AJ21"/>
    <mergeCell ref="T17:AF17"/>
    <mergeCell ref="J16:K16"/>
    <mergeCell ref="T19:AF19"/>
    <mergeCell ref="V5:AJ5"/>
    <mergeCell ref="B1:AJ1"/>
    <mergeCell ref="B3:AJ3"/>
    <mergeCell ref="B2:AJ2"/>
    <mergeCell ref="J8:K8"/>
    <mergeCell ref="J6:K6"/>
    <mergeCell ref="T7:AJ7"/>
    <mergeCell ref="C21:N21"/>
    <mergeCell ref="C19:N19"/>
    <mergeCell ref="C17:N17"/>
    <mergeCell ref="P9:R9"/>
    <mergeCell ref="C9:N9"/>
    <mergeCell ref="T11:AJ11"/>
    <mergeCell ref="C11:R11"/>
    <mergeCell ref="C13:L13"/>
    <mergeCell ref="N13:X13"/>
    <mergeCell ref="AA13:AJ13"/>
    <mergeCell ref="J20:K20"/>
    <mergeCell ref="J18:K18"/>
    <mergeCell ref="AH17:AJ17"/>
    <mergeCell ref="AH19:AJ19"/>
    <mergeCell ref="AF27:AJ27"/>
    <mergeCell ref="Z27:AD27"/>
    <mergeCell ref="Z25:AD25"/>
    <mergeCell ref="Z23:AD23"/>
    <mergeCell ref="AF23:AJ23"/>
    <mergeCell ref="T21:AF21"/>
    <mergeCell ref="Z37:AD37"/>
    <mergeCell ref="Z35:AD35"/>
    <mergeCell ref="Z33:AD33"/>
    <mergeCell ref="AF31:AJ31"/>
    <mergeCell ref="AF29:AJ29"/>
    <mergeCell ref="Z31:AD31"/>
    <mergeCell ref="Z29:AD29"/>
    <mergeCell ref="AF35:AJ35"/>
    <mergeCell ref="AF33:AJ33"/>
    <mergeCell ref="AF25:AJ25"/>
    <mergeCell ref="AF37:AJ37"/>
    <mergeCell ref="Z39:AD39"/>
    <mergeCell ref="AF39:AJ39"/>
    <mergeCell ref="P16:R16"/>
    <mergeCell ref="P6:R6"/>
    <mergeCell ref="P8:R8"/>
    <mergeCell ref="AH16:AJ16"/>
    <mergeCell ref="P18:R18"/>
    <mergeCell ref="P20:R20"/>
  </mergeCells>
  <dataValidations count="2">
    <dataValidation type="list" allowBlank="1" showInputMessage="1" showErrorMessage="1" promptTitle="Pay Period Type" errorTitle="Invalid Entry" error="Please select pay period type" sqref="AA26">
      <formula1>$AN$25:$AN$31</formula1>
    </dataValidation>
    <dataValidation type="list" allowBlank="1" showInputMessage="1" showErrorMessage="1" promptTitle="Pay Period Type" errorTitle="Invalid Entry" error="Please select pay period type" sqref="Z25:AD25 AF25:AJ25">
      <formula1>$AN$25:$AN$28</formula1>
    </dataValidation>
  </dataValidations>
  <printOptions horizontalCentered="1"/>
  <pageMargins left="0.5" right="0.15" top="0.75" bottom="0.35" header="0.25" footer="0.15"/>
  <pageSetup fitToHeight="1" fitToWidth="1" horizontalDpi="600" verticalDpi="600" orientation="portrait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B1:X53"/>
  <sheetViews>
    <sheetView showRowColHeaders="0" zoomScaleSheetLayoutView="100" zoomScalePageLayoutView="0" workbookViewId="0" topLeftCell="A1">
      <selection activeCell="C31" sqref="C31"/>
    </sheetView>
  </sheetViews>
  <sheetFormatPr defaultColWidth="37.28125" defaultRowHeight="12.75"/>
  <cols>
    <col min="1" max="1" width="15.7109375" style="6" customWidth="1"/>
    <col min="2" max="2" width="0.85546875" style="6" customWidth="1"/>
    <col min="3" max="3" width="7.140625" style="6" customWidth="1"/>
    <col min="4" max="5" width="4.7109375" style="6" customWidth="1"/>
    <col min="6" max="6" width="4.28125" style="6" customWidth="1"/>
    <col min="7" max="7" width="5.7109375" style="6" customWidth="1"/>
    <col min="8" max="9" width="4.7109375" style="6" customWidth="1"/>
    <col min="10" max="10" width="4.28125" style="6" customWidth="1"/>
    <col min="11" max="11" width="2.7109375" style="13" customWidth="1"/>
    <col min="12" max="12" width="10.00390625" style="14" customWidth="1"/>
    <col min="13" max="13" width="3.140625" style="6" customWidth="1"/>
    <col min="14" max="14" width="0.85546875" style="6" customWidth="1"/>
    <col min="15" max="15" width="6.8515625" style="6" customWidth="1"/>
    <col min="16" max="17" width="4.7109375" style="6" customWidth="1"/>
    <col min="18" max="18" width="10.8515625" style="6" customWidth="1"/>
    <col min="19" max="19" width="1.8515625" style="6" customWidth="1"/>
    <col min="20" max="20" width="3.7109375" style="6" customWidth="1"/>
    <col min="21" max="22" width="4.7109375" style="6" customWidth="1"/>
    <col min="23" max="23" width="2.7109375" style="13" customWidth="1"/>
    <col min="24" max="24" width="10.00390625" style="14" customWidth="1"/>
    <col min="25" max="16384" width="37.28125" style="6" customWidth="1"/>
  </cols>
  <sheetData>
    <row r="1" spans="3:24" ht="18.75">
      <c r="C1" s="378" t="s">
        <v>60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</row>
    <row r="2" spans="3:24" s="210" customFormat="1" ht="18.75" customHeight="1"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</row>
    <row r="3" spans="3:24" s="90" customFormat="1" ht="6.75" customHeight="1"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</row>
    <row r="4" spans="2:24" ht="16.5">
      <c r="B4" s="313"/>
      <c r="C4" s="301" t="s">
        <v>71</v>
      </c>
      <c r="D4" s="136"/>
      <c r="E4" s="136"/>
      <c r="F4" s="136"/>
      <c r="G4" s="136"/>
      <c r="H4" s="136"/>
      <c r="I4" s="136"/>
      <c r="J4" s="136"/>
      <c r="K4" s="137"/>
      <c r="L4" s="146" t="s">
        <v>76</v>
      </c>
      <c r="M4" s="152"/>
      <c r="N4" s="315"/>
      <c r="O4" s="74" t="s">
        <v>84</v>
      </c>
      <c r="P4" s="74"/>
      <c r="Q4" s="74"/>
      <c r="R4" s="74"/>
      <c r="S4" s="74"/>
      <c r="T4" s="74"/>
      <c r="U4" s="74"/>
      <c r="V4" s="74"/>
      <c r="W4" s="136"/>
      <c r="X4" s="146" t="s">
        <v>76</v>
      </c>
    </row>
    <row r="5" spans="2:24" ht="16.5">
      <c r="B5" s="130"/>
      <c r="C5" s="10" t="s">
        <v>114</v>
      </c>
      <c r="D5" s="11"/>
      <c r="E5" s="11"/>
      <c r="F5" s="11"/>
      <c r="G5" s="11"/>
      <c r="H5" s="11"/>
      <c r="I5" s="11"/>
      <c r="J5" s="11"/>
      <c r="K5" s="12" t="s">
        <v>0</v>
      </c>
      <c r="L5" s="138">
        <f>SUM('Income Summary'!Z29:AD35,'Income Summary'!AF29:AJ35)</f>
        <v>0</v>
      </c>
      <c r="M5" s="152"/>
      <c r="N5" s="316"/>
      <c r="O5" s="311" t="s">
        <v>168</v>
      </c>
      <c r="P5" s="311"/>
      <c r="Q5" s="311"/>
      <c r="R5" s="311"/>
      <c r="S5" s="311"/>
      <c r="T5" s="311"/>
      <c r="U5" s="311"/>
      <c r="V5" s="311"/>
      <c r="W5" s="312" t="s">
        <v>0</v>
      </c>
      <c r="X5" s="145"/>
    </row>
    <row r="6" spans="2:24" ht="16.5">
      <c r="B6" s="130"/>
      <c r="C6" s="10" t="s">
        <v>115</v>
      </c>
      <c r="D6" s="11"/>
      <c r="E6" s="11"/>
      <c r="F6" s="11"/>
      <c r="G6" s="11"/>
      <c r="H6" s="11"/>
      <c r="I6" s="11"/>
      <c r="J6" s="11"/>
      <c r="K6" s="12"/>
      <c r="L6" s="139">
        <f>SUM('Income Summary'!Z37:AD37,'Income Summary'!AF37:AJ37)</f>
        <v>0</v>
      </c>
      <c r="M6" s="152"/>
      <c r="N6" s="316"/>
      <c r="O6" s="310" t="s">
        <v>157</v>
      </c>
      <c r="P6" s="205"/>
      <c r="Q6" s="205"/>
      <c r="R6" s="205"/>
      <c r="S6" s="205"/>
      <c r="T6" s="205"/>
      <c r="U6" s="205"/>
      <c r="V6" s="10"/>
      <c r="W6" s="12"/>
      <c r="X6" s="148"/>
    </row>
    <row r="7" spans="2:24" ht="16.5">
      <c r="B7" s="314"/>
      <c r="C7" s="140" t="s">
        <v>79</v>
      </c>
      <c r="D7" s="140"/>
      <c r="E7" s="140"/>
      <c r="F7" s="140"/>
      <c r="G7" s="140"/>
      <c r="H7" s="140"/>
      <c r="I7" s="140"/>
      <c r="J7" s="140"/>
      <c r="K7" s="141" t="s">
        <v>0</v>
      </c>
      <c r="L7" s="142">
        <f>SUM(L5:L6)</f>
        <v>0</v>
      </c>
      <c r="M7" s="152"/>
      <c r="N7" s="317"/>
      <c r="O7" s="140" t="s">
        <v>75</v>
      </c>
      <c r="P7" s="140"/>
      <c r="Q7" s="140"/>
      <c r="R7" s="140"/>
      <c r="S7" s="140"/>
      <c r="T7" s="140"/>
      <c r="U7" s="140"/>
      <c r="V7" s="140"/>
      <c r="W7" s="141" t="s">
        <v>0</v>
      </c>
      <c r="X7" s="142">
        <f>SUM(X5:X6)</f>
        <v>0</v>
      </c>
    </row>
    <row r="8" spans="3:24" ht="16.5" customHeight="1">
      <c r="C8" s="11"/>
      <c r="D8" s="11"/>
      <c r="E8" s="11"/>
      <c r="F8" s="11"/>
      <c r="G8" s="11"/>
      <c r="H8" s="11"/>
      <c r="I8" s="11"/>
      <c r="J8" s="11"/>
      <c r="K8" s="12"/>
      <c r="L8" s="1"/>
      <c r="M8" s="152"/>
      <c r="N8" s="152"/>
      <c r="O8" s="4"/>
      <c r="P8" s="4"/>
      <c r="Q8" s="4"/>
      <c r="R8" s="4"/>
      <c r="S8" s="4"/>
      <c r="T8" s="4"/>
      <c r="U8" s="4"/>
      <c r="V8" s="4"/>
      <c r="W8" s="12"/>
      <c r="X8" s="158"/>
    </row>
    <row r="9" spans="2:24" ht="16.5">
      <c r="B9" s="313"/>
      <c r="C9" s="74" t="s">
        <v>83</v>
      </c>
      <c r="D9" s="74"/>
      <c r="E9" s="74"/>
      <c r="F9" s="74"/>
      <c r="G9" s="74"/>
      <c r="H9" s="74"/>
      <c r="I9" s="74"/>
      <c r="J9" s="74"/>
      <c r="K9" s="144"/>
      <c r="L9" s="146" t="s">
        <v>76</v>
      </c>
      <c r="M9" s="152"/>
      <c r="N9" s="315"/>
      <c r="O9" s="74" t="s">
        <v>72</v>
      </c>
      <c r="P9" s="74"/>
      <c r="Q9" s="74"/>
      <c r="R9" s="74"/>
      <c r="S9" s="74"/>
      <c r="T9" s="74"/>
      <c r="U9" s="74"/>
      <c r="V9" s="74"/>
      <c r="W9" s="137"/>
      <c r="X9" s="146" t="s">
        <v>76</v>
      </c>
    </row>
    <row r="10" spans="2:24" ht="16.5">
      <c r="B10" s="130"/>
      <c r="C10" s="10" t="s">
        <v>98</v>
      </c>
      <c r="D10" s="10"/>
      <c r="E10" s="10"/>
      <c r="F10" s="10"/>
      <c r="G10" s="10"/>
      <c r="H10" s="10"/>
      <c r="I10" s="10"/>
      <c r="J10" s="10"/>
      <c r="K10" s="12" t="s">
        <v>0</v>
      </c>
      <c r="L10" s="145"/>
      <c r="M10" s="153"/>
      <c r="N10" s="318"/>
      <c r="O10" s="10" t="s">
        <v>30</v>
      </c>
      <c r="P10" s="10"/>
      <c r="Q10" s="10"/>
      <c r="R10" s="10"/>
      <c r="S10" s="10"/>
      <c r="T10" s="10"/>
      <c r="U10" s="10"/>
      <c r="V10" s="10"/>
      <c r="W10" s="12" t="s">
        <v>0</v>
      </c>
      <c r="X10" s="298"/>
    </row>
    <row r="11" spans="2:24" ht="16.5">
      <c r="B11" s="130"/>
      <c r="C11" s="10" t="s">
        <v>7</v>
      </c>
      <c r="D11" s="10"/>
      <c r="E11" s="10"/>
      <c r="F11" s="10"/>
      <c r="G11" s="10"/>
      <c r="H11" s="10"/>
      <c r="I11" s="10"/>
      <c r="J11" s="10"/>
      <c r="K11" s="12"/>
      <c r="L11" s="300"/>
      <c r="M11" s="153"/>
      <c r="N11" s="318"/>
      <c r="O11" s="10" t="s">
        <v>40</v>
      </c>
      <c r="P11" s="10"/>
      <c r="Q11" s="10"/>
      <c r="R11" s="10"/>
      <c r="S11" s="10"/>
      <c r="T11" s="10"/>
      <c r="U11" s="10"/>
      <c r="V11" s="10"/>
      <c r="W11" s="12"/>
      <c r="X11" s="298"/>
    </row>
    <row r="12" spans="2:24" ht="16.5">
      <c r="B12" s="314"/>
      <c r="C12" s="140" t="s">
        <v>75</v>
      </c>
      <c r="D12" s="140"/>
      <c r="E12" s="140"/>
      <c r="F12" s="140"/>
      <c r="G12" s="140"/>
      <c r="H12" s="140"/>
      <c r="I12" s="140"/>
      <c r="J12" s="140"/>
      <c r="K12" s="141" t="s">
        <v>0</v>
      </c>
      <c r="L12" s="142">
        <f>SUM(L10:L11)</f>
        <v>0</v>
      </c>
      <c r="M12" s="153"/>
      <c r="N12" s="318"/>
      <c r="O12" s="10" t="s">
        <v>21</v>
      </c>
      <c r="P12" s="10"/>
      <c r="Q12" s="10"/>
      <c r="R12" s="10"/>
      <c r="S12" s="10"/>
      <c r="T12" s="10"/>
      <c r="U12" s="10"/>
      <c r="V12" s="10"/>
      <c r="W12" s="12"/>
      <c r="X12" s="298"/>
    </row>
    <row r="13" spans="3:24" ht="16.5" customHeight="1">
      <c r="C13" s="11"/>
      <c r="D13" s="11"/>
      <c r="E13" s="11"/>
      <c r="F13" s="11"/>
      <c r="G13" s="11"/>
      <c r="H13" s="11"/>
      <c r="I13" s="11"/>
      <c r="J13" s="11"/>
      <c r="K13" s="11"/>
      <c r="L13" s="150"/>
      <c r="M13" s="153"/>
      <c r="N13" s="318"/>
      <c r="O13" s="10" t="s">
        <v>25</v>
      </c>
      <c r="P13" s="10"/>
      <c r="Q13" s="10"/>
      <c r="R13" s="10"/>
      <c r="S13" s="10"/>
      <c r="T13" s="10"/>
      <c r="U13" s="10"/>
      <c r="V13" s="10"/>
      <c r="W13" s="12"/>
      <c r="X13" s="298"/>
    </row>
    <row r="14" spans="2:24" ht="16.5">
      <c r="B14" s="313"/>
      <c r="C14" s="74" t="s">
        <v>73</v>
      </c>
      <c r="D14" s="74"/>
      <c r="E14" s="74"/>
      <c r="F14" s="74"/>
      <c r="G14" s="74"/>
      <c r="H14" s="74"/>
      <c r="I14" s="74"/>
      <c r="J14" s="74"/>
      <c r="K14" s="136"/>
      <c r="L14" s="146" t="s">
        <v>76</v>
      </c>
      <c r="M14" s="153"/>
      <c r="N14" s="318"/>
      <c r="O14" s="10" t="s">
        <v>166</v>
      </c>
      <c r="P14" s="10"/>
      <c r="Q14" s="10"/>
      <c r="R14" s="10"/>
      <c r="S14" s="10"/>
      <c r="T14" s="10"/>
      <c r="U14" s="10"/>
      <c r="V14" s="10"/>
      <c r="W14" s="10"/>
      <c r="X14" s="298"/>
    </row>
    <row r="15" spans="2:24" ht="16.5">
      <c r="B15" s="130"/>
      <c r="C15" s="10" t="s">
        <v>9</v>
      </c>
      <c r="D15" s="10"/>
      <c r="E15" s="10"/>
      <c r="F15" s="10"/>
      <c r="G15" s="10"/>
      <c r="H15" s="10"/>
      <c r="I15" s="10"/>
      <c r="J15" s="10"/>
      <c r="K15" s="12" t="s">
        <v>0</v>
      </c>
      <c r="L15" s="147"/>
      <c r="M15" s="153"/>
      <c r="N15" s="318"/>
      <c r="O15" s="10" t="s">
        <v>29</v>
      </c>
      <c r="P15" s="10"/>
      <c r="Q15" s="10"/>
      <c r="R15" s="10"/>
      <c r="S15" s="10"/>
      <c r="T15" s="10"/>
      <c r="U15" s="10"/>
      <c r="V15" s="10"/>
      <c r="W15" s="10"/>
      <c r="X15" s="298"/>
    </row>
    <row r="16" spans="2:24" ht="16.5">
      <c r="B16" s="130"/>
      <c r="C16" s="10" t="s">
        <v>52</v>
      </c>
      <c r="D16" s="10"/>
      <c r="E16" s="10"/>
      <c r="F16" s="10"/>
      <c r="G16" s="10"/>
      <c r="H16" s="10"/>
      <c r="I16" s="10"/>
      <c r="J16" s="10"/>
      <c r="K16" s="10"/>
      <c r="L16" s="298"/>
      <c r="M16" s="153"/>
      <c r="N16" s="318"/>
      <c r="O16" s="10" t="s">
        <v>56</v>
      </c>
      <c r="P16" s="10"/>
      <c r="Q16" s="10"/>
      <c r="R16" s="10"/>
      <c r="S16" s="10"/>
      <c r="T16" s="10"/>
      <c r="U16" s="10"/>
      <c r="V16" s="10"/>
      <c r="W16" s="10"/>
      <c r="X16" s="298"/>
    </row>
    <row r="17" spans="2:24" ht="16.5">
      <c r="B17" s="130"/>
      <c r="C17" s="10" t="s">
        <v>1</v>
      </c>
      <c r="D17" s="10"/>
      <c r="E17" s="10"/>
      <c r="F17" s="10"/>
      <c r="G17" s="10"/>
      <c r="H17" s="10"/>
      <c r="I17" s="10"/>
      <c r="J17" s="10"/>
      <c r="K17" s="12"/>
      <c r="L17" s="298"/>
      <c r="M17" s="153"/>
      <c r="N17" s="318"/>
      <c r="O17" s="10" t="s">
        <v>163</v>
      </c>
      <c r="P17" s="10"/>
      <c r="Q17" s="10"/>
      <c r="R17" s="10"/>
      <c r="S17" s="10"/>
      <c r="T17" s="10"/>
      <c r="U17" s="10"/>
      <c r="V17" s="10"/>
      <c r="W17" s="10"/>
      <c r="X17" s="298"/>
    </row>
    <row r="18" spans="2:24" ht="16.5">
      <c r="B18" s="130"/>
      <c r="C18" s="10" t="s">
        <v>39</v>
      </c>
      <c r="D18" s="10"/>
      <c r="E18" s="10"/>
      <c r="F18" s="10"/>
      <c r="G18" s="10"/>
      <c r="H18" s="10"/>
      <c r="I18" s="10"/>
      <c r="J18" s="10"/>
      <c r="K18" s="12"/>
      <c r="L18" s="298"/>
      <c r="M18" s="153"/>
      <c r="N18" s="318"/>
      <c r="O18" s="310" t="s">
        <v>157</v>
      </c>
      <c r="P18" s="10"/>
      <c r="Q18" s="10"/>
      <c r="R18" s="10"/>
      <c r="S18" s="10"/>
      <c r="T18" s="10"/>
      <c r="U18" s="10"/>
      <c r="V18" s="10"/>
      <c r="W18" s="10"/>
      <c r="X18" s="298"/>
    </row>
    <row r="19" spans="2:24" ht="16.5">
      <c r="B19" s="130"/>
      <c r="C19" s="10" t="s">
        <v>53</v>
      </c>
      <c r="D19" s="10"/>
      <c r="E19" s="10"/>
      <c r="F19" s="10"/>
      <c r="G19" s="10"/>
      <c r="H19" s="10"/>
      <c r="I19" s="10"/>
      <c r="J19" s="10"/>
      <c r="K19" s="12"/>
      <c r="L19" s="298"/>
      <c r="M19" s="153"/>
      <c r="N19" s="318"/>
      <c r="O19" s="310" t="s">
        <v>157</v>
      </c>
      <c r="P19" s="205"/>
      <c r="Q19" s="205"/>
      <c r="R19" s="205"/>
      <c r="S19" s="205"/>
      <c r="T19" s="205"/>
      <c r="U19" s="205"/>
      <c r="V19" s="10"/>
      <c r="W19" s="12"/>
      <c r="X19" s="148"/>
    </row>
    <row r="20" spans="2:24" ht="16.5" customHeight="1">
      <c r="B20" s="130"/>
      <c r="C20" s="10" t="s">
        <v>54</v>
      </c>
      <c r="D20" s="10"/>
      <c r="E20" s="10"/>
      <c r="F20" s="10"/>
      <c r="G20" s="10"/>
      <c r="H20" s="10"/>
      <c r="I20" s="10"/>
      <c r="J20" s="10"/>
      <c r="K20" s="12"/>
      <c r="L20" s="298"/>
      <c r="M20" s="153"/>
      <c r="N20" s="319"/>
      <c r="O20" s="140" t="s">
        <v>75</v>
      </c>
      <c r="P20" s="140"/>
      <c r="Q20" s="140"/>
      <c r="R20" s="140"/>
      <c r="S20" s="140"/>
      <c r="T20" s="140"/>
      <c r="U20" s="140"/>
      <c r="V20" s="140"/>
      <c r="W20" s="141" t="s">
        <v>0</v>
      </c>
      <c r="X20" s="142">
        <f>SUM(X10:X19)</f>
        <v>0</v>
      </c>
    </row>
    <row r="21" spans="2:24" ht="16.5">
      <c r="B21" s="130"/>
      <c r="C21" s="10" t="s">
        <v>164</v>
      </c>
      <c r="D21" s="10"/>
      <c r="E21" s="10"/>
      <c r="F21" s="10"/>
      <c r="G21" s="10"/>
      <c r="H21" s="10"/>
      <c r="I21" s="10"/>
      <c r="J21" s="10"/>
      <c r="K21" s="12"/>
      <c r="L21" s="298"/>
      <c r="M21" s="153"/>
      <c r="N21" s="153"/>
      <c r="O21" s="11"/>
      <c r="P21" s="11"/>
      <c r="Q21" s="11"/>
      <c r="R21" s="11"/>
      <c r="S21" s="11"/>
      <c r="T21" s="11"/>
      <c r="U21" s="11"/>
      <c r="V21" s="11"/>
      <c r="W21" s="11"/>
      <c r="X21" s="150"/>
    </row>
    <row r="22" spans="2:24" ht="16.5">
      <c r="B22" s="130"/>
      <c r="C22" s="10" t="s">
        <v>165</v>
      </c>
      <c r="D22" s="10"/>
      <c r="E22" s="10"/>
      <c r="F22" s="10"/>
      <c r="G22" s="10"/>
      <c r="H22" s="10"/>
      <c r="I22" s="10"/>
      <c r="J22" s="12"/>
      <c r="K22" s="12"/>
      <c r="L22" s="298"/>
      <c r="M22" s="153"/>
      <c r="N22" s="320"/>
      <c r="O22" s="74" t="s">
        <v>74</v>
      </c>
      <c r="P22" s="137"/>
      <c r="Q22" s="137"/>
      <c r="R22" s="137"/>
      <c r="S22" s="137"/>
      <c r="T22" s="137"/>
      <c r="U22" s="137"/>
      <c r="V22" s="137"/>
      <c r="W22" s="136"/>
      <c r="X22" s="146" t="s">
        <v>76</v>
      </c>
    </row>
    <row r="23" spans="2:24" ht="16.5">
      <c r="B23" s="130"/>
      <c r="C23" s="10" t="s">
        <v>20</v>
      </c>
      <c r="D23" s="10"/>
      <c r="E23" s="10"/>
      <c r="F23" s="10"/>
      <c r="G23" s="10"/>
      <c r="H23" s="10"/>
      <c r="I23" s="10"/>
      <c r="J23" s="10"/>
      <c r="K23" s="12"/>
      <c r="L23" s="298"/>
      <c r="M23" s="153"/>
      <c r="N23" s="318"/>
      <c r="O23" s="10" t="s">
        <v>95</v>
      </c>
      <c r="P23" s="10"/>
      <c r="Q23" s="10"/>
      <c r="R23" s="10"/>
      <c r="S23" s="10"/>
      <c r="T23" s="10"/>
      <c r="U23" s="10"/>
      <c r="V23" s="10"/>
      <c r="W23" s="12" t="s">
        <v>0</v>
      </c>
      <c r="X23" s="138">
        <f>'Gift Expense Worksheet'!K42</f>
        <v>0</v>
      </c>
    </row>
    <row r="24" spans="2:24" ht="16.5">
      <c r="B24" s="130"/>
      <c r="C24" s="310" t="s">
        <v>157</v>
      </c>
      <c r="D24" s="205"/>
      <c r="E24" s="206"/>
      <c r="F24" s="206"/>
      <c r="G24" s="206"/>
      <c r="H24" s="206"/>
      <c r="I24" s="10"/>
      <c r="J24" s="10"/>
      <c r="K24" s="12"/>
      <c r="L24" s="298"/>
      <c r="M24" s="153"/>
      <c r="N24" s="318"/>
      <c r="O24" s="10" t="s">
        <v>87</v>
      </c>
      <c r="P24" s="10"/>
      <c r="Q24" s="10"/>
      <c r="R24" s="10"/>
      <c r="S24" s="10"/>
      <c r="T24" s="10"/>
      <c r="U24" s="10"/>
      <c r="V24" s="10"/>
      <c r="W24" s="10"/>
      <c r="X24" s="299">
        <f>'Gift Expense Worksheet'!M42</f>
        <v>0</v>
      </c>
    </row>
    <row r="25" spans="2:24" ht="16.5">
      <c r="B25" s="130"/>
      <c r="C25" s="310" t="s">
        <v>157</v>
      </c>
      <c r="D25" s="10"/>
      <c r="E25" s="10"/>
      <c r="F25" s="10"/>
      <c r="G25" s="10"/>
      <c r="H25" s="206"/>
      <c r="I25" s="205"/>
      <c r="J25" s="10"/>
      <c r="K25" s="12"/>
      <c r="L25" s="148"/>
      <c r="M25" s="153"/>
      <c r="N25" s="318"/>
      <c r="O25" s="10" t="s">
        <v>6</v>
      </c>
      <c r="P25" s="10"/>
      <c r="Q25" s="10"/>
      <c r="R25" s="10"/>
      <c r="S25" s="10"/>
      <c r="T25" s="10"/>
      <c r="U25" s="10"/>
      <c r="V25" s="10"/>
      <c r="W25" s="12"/>
      <c r="X25" s="147"/>
    </row>
    <row r="26" spans="2:24" ht="16.5">
      <c r="B26" s="314"/>
      <c r="C26" s="140" t="s">
        <v>75</v>
      </c>
      <c r="D26" s="140"/>
      <c r="E26" s="140"/>
      <c r="F26" s="140"/>
      <c r="G26" s="140"/>
      <c r="H26" s="140"/>
      <c r="I26" s="140"/>
      <c r="J26" s="140"/>
      <c r="K26" s="141" t="s">
        <v>0</v>
      </c>
      <c r="L26" s="149">
        <f>SUM(L15:L25)</f>
        <v>0</v>
      </c>
      <c r="M26" s="153"/>
      <c r="N26" s="318"/>
      <c r="O26" s="10" t="s">
        <v>51</v>
      </c>
      <c r="P26" s="10"/>
      <c r="Q26" s="10"/>
      <c r="R26" s="10"/>
      <c r="S26" s="10"/>
      <c r="T26" s="10"/>
      <c r="U26" s="10"/>
      <c r="V26" s="10"/>
      <c r="W26" s="10"/>
      <c r="X26" s="298"/>
    </row>
    <row r="27" spans="3:24" ht="16.5">
      <c r="C27" s="10"/>
      <c r="D27" s="10"/>
      <c r="E27" s="10"/>
      <c r="F27" s="10"/>
      <c r="G27" s="10"/>
      <c r="H27" s="10"/>
      <c r="I27" s="10"/>
      <c r="J27" s="10"/>
      <c r="K27" s="10"/>
      <c r="L27" s="1"/>
      <c r="M27" s="153"/>
      <c r="N27" s="318"/>
      <c r="O27" s="10" t="s">
        <v>48</v>
      </c>
      <c r="P27" s="10"/>
      <c r="Q27" s="10"/>
      <c r="R27" s="10"/>
      <c r="S27" s="10"/>
      <c r="T27" s="10"/>
      <c r="U27" s="10"/>
      <c r="V27" s="10"/>
      <c r="W27" s="12"/>
      <c r="X27" s="147"/>
    </row>
    <row r="28" spans="2:24" ht="16.5">
      <c r="B28" s="313"/>
      <c r="C28" s="74" t="s">
        <v>96</v>
      </c>
      <c r="D28" s="74"/>
      <c r="E28" s="74"/>
      <c r="F28" s="74"/>
      <c r="G28" s="74"/>
      <c r="H28" s="74"/>
      <c r="I28" s="74"/>
      <c r="J28" s="74"/>
      <c r="K28" s="144"/>
      <c r="L28" s="146" t="s">
        <v>76</v>
      </c>
      <c r="M28" s="153"/>
      <c r="N28" s="318"/>
      <c r="O28" s="10" t="s">
        <v>50</v>
      </c>
      <c r="P28" s="10"/>
      <c r="Q28" s="10"/>
      <c r="R28" s="10"/>
      <c r="S28" s="10"/>
      <c r="T28" s="10"/>
      <c r="U28" s="10"/>
      <c r="V28" s="10"/>
      <c r="W28" s="10"/>
      <c r="X28" s="298"/>
    </row>
    <row r="29" spans="2:24" ht="16.5">
      <c r="B29" s="130"/>
      <c r="C29" s="10" t="s">
        <v>85</v>
      </c>
      <c r="D29" s="413"/>
      <c r="E29" s="413"/>
      <c r="F29" s="15"/>
      <c r="G29" s="15" t="s">
        <v>86</v>
      </c>
      <c r="H29" s="413"/>
      <c r="I29" s="413"/>
      <c r="J29" s="16"/>
      <c r="K29" s="12" t="s">
        <v>0</v>
      </c>
      <c r="L29" s="138">
        <f>D29+H29</f>
        <v>0</v>
      </c>
      <c r="M29" s="153"/>
      <c r="N29" s="318"/>
      <c r="O29" s="10" t="s">
        <v>97</v>
      </c>
      <c r="P29" s="10"/>
      <c r="Q29" s="10"/>
      <c r="R29" s="10"/>
      <c r="S29" s="10"/>
      <c r="T29" s="10"/>
      <c r="U29" s="10"/>
      <c r="V29" s="10"/>
      <c r="W29" s="10"/>
      <c r="X29" s="298"/>
    </row>
    <row r="30" spans="2:24" ht="16.5">
      <c r="B30" s="130"/>
      <c r="C30" s="10" t="s">
        <v>55</v>
      </c>
      <c r="D30" s="10"/>
      <c r="E30" s="10"/>
      <c r="F30" s="10"/>
      <c r="G30" s="10"/>
      <c r="H30" s="10"/>
      <c r="I30" s="10"/>
      <c r="J30" s="10"/>
      <c r="K30" s="12"/>
      <c r="L30" s="298"/>
      <c r="M30" s="153"/>
      <c r="N30" s="318"/>
      <c r="O30" s="10" t="s">
        <v>35</v>
      </c>
      <c r="P30" s="10"/>
      <c r="Q30" s="10"/>
      <c r="R30" s="10"/>
      <c r="S30" s="10"/>
      <c r="T30" s="10"/>
      <c r="U30" s="10"/>
      <c r="V30" s="10"/>
      <c r="W30" s="10"/>
      <c r="X30" s="298"/>
    </row>
    <row r="31" spans="2:24" ht="16.5">
      <c r="B31" s="130"/>
      <c r="C31" s="310" t="s">
        <v>157</v>
      </c>
      <c r="D31" s="10"/>
      <c r="E31" s="10"/>
      <c r="F31" s="10"/>
      <c r="G31" s="10"/>
      <c r="H31" s="10"/>
      <c r="I31" s="10"/>
      <c r="J31" s="10"/>
      <c r="K31" s="12"/>
      <c r="L31" s="298"/>
      <c r="M31" s="153"/>
      <c r="N31" s="318"/>
      <c r="O31" s="10" t="s">
        <v>167</v>
      </c>
      <c r="P31" s="10"/>
      <c r="Q31" s="10"/>
      <c r="R31" s="10"/>
      <c r="S31" s="10"/>
      <c r="T31" s="10"/>
      <c r="U31" s="10"/>
      <c r="V31" s="10"/>
      <c r="W31" s="10"/>
      <c r="X31" s="298"/>
    </row>
    <row r="32" spans="2:24" ht="16.5">
      <c r="B32" s="130"/>
      <c r="C32" s="310" t="s">
        <v>157</v>
      </c>
      <c r="D32" s="205"/>
      <c r="E32" s="205"/>
      <c r="F32" s="205"/>
      <c r="G32" s="205"/>
      <c r="H32" s="205"/>
      <c r="I32" s="205"/>
      <c r="J32" s="10"/>
      <c r="K32" s="12"/>
      <c r="L32" s="148"/>
      <c r="M32" s="153"/>
      <c r="N32" s="318"/>
      <c r="O32" s="10" t="s">
        <v>23</v>
      </c>
      <c r="P32" s="10"/>
      <c r="Q32" s="10"/>
      <c r="R32" s="10"/>
      <c r="S32" s="10"/>
      <c r="T32" s="10"/>
      <c r="U32" s="10"/>
      <c r="V32" s="10"/>
      <c r="W32" s="10"/>
      <c r="X32" s="298"/>
    </row>
    <row r="33" spans="2:24" ht="16.5">
      <c r="B33" s="314"/>
      <c r="C33" s="140" t="s">
        <v>75</v>
      </c>
      <c r="D33" s="140"/>
      <c r="E33" s="140"/>
      <c r="F33" s="140"/>
      <c r="G33" s="140"/>
      <c r="H33" s="140"/>
      <c r="I33" s="140"/>
      <c r="J33" s="140"/>
      <c r="K33" s="141" t="s">
        <v>0</v>
      </c>
      <c r="L33" s="142">
        <f>SUM(L29:L32)</f>
        <v>0</v>
      </c>
      <c r="M33" s="153"/>
      <c r="N33" s="318"/>
      <c r="O33" s="310" t="s">
        <v>157</v>
      </c>
      <c r="P33" s="10"/>
      <c r="Q33" s="10"/>
      <c r="R33" s="10"/>
      <c r="S33" s="10"/>
      <c r="T33" s="10"/>
      <c r="U33" s="10"/>
      <c r="V33" s="10"/>
      <c r="W33" s="10"/>
      <c r="X33" s="298"/>
    </row>
    <row r="34" spans="3:24" ht="16.5" customHeight="1">
      <c r="C34" s="10"/>
      <c r="D34" s="10"/>
      <c r="E34" s="10"/>
      <c r="F34" s="10"/>
      <c r="G34" s="10"/>
      <c r="H34" s="10"/>
      <c r="I34" s="10"/>
      <c r="J34" s="10"/>
      <c r="K34" s="10"/>
      <c r="L34" s="1"/>
      <c r="M34" s="153"/>
      <c r="N34" s="318"/>
      <c r="O34" s="310" t="s">
        <v>157</v>
      </c>
      <c r="P34" s="205"/>
      <c r="Q34" s="205"/>
      <c r="R34" s="205"/>
      <c r="S34" s="205"/>
      <c r="T34" s="205"/>
      <c r="U34" s="205"/>
      <c r="V34" s="10"/>
      <c r="W34" s="10"/>
      <c r="X34" s="148"/>
    </row>
    <row r="35" spans="2:24" ht="16.5">
      <c r="B35" s="313"/>
      <c r="C35" s="74" t="s">
        <v>94</v>
      </c>
      <c r="D35" s="74"/>
      <c r="E35" s="74"/>
      <c r="F35" s="74"/>
      <c r="G35" s="74"/>
      <c r="H35" s="74"/>
      <c r="I35" s="74"/>
      <c r="J35" s="74"/>
      <c r="K35" s="74"/>
      <c r="L35" s="146" t="s">
        <v>76</v>
      </c>
      <c r="M35" s="153"/>
      <c r="N35" s="319"/>
      <c r="O35" s="140" t="s">
        <v>75</v>
      </c>
      <c r="P35" s="140"/>
      <c r="Q35" s="140"/>
      <c r="R35" s="140"/>
      <c r="S35" s="140"/>
      <c r="T35" s="140"/>
      <c r="U35" s="140"/>
      <c r="V35" s="140"/>
      <c r="W35" s="141" t="s">
        <v>0</v>
      </c>
      <c r="X35" s="142">
        <f>SUM(X23:X34)</f>
        <v>0</v>
      </c>
    </row>
    <row r="36" spans="2:24" ht="16.5">
      <c r="B36" s="130"/>
      <c r="C36" s="10" t="s">
        <v>8</v>
      </c>
      <c r="D36" s="10"/>
      <c r="E36" s="10"/>
      <c r="F36" s="10"/>
      <c r="G36" s="10"/>
      <c r="H36" s="10"/>
      <c r="I36" s="10"/>
      <c r="J36" s="10"/>
      <c r="K36" s="12" t="s">
        <v>0</v>
      </c>
      <c r="L36" s="147"/>
      <c r="M36" s="153"/>
      <c r="N36" s="153"/>
      <c r="O36" s="10"/>
      <c r="P36" s="10"/>
      <c r="Q36" s="10"/>
      <c r="R36" s="10"/>
      <c r="S36" s="10"/>
      <c r="T36" s="10"/>
      <c r="U36" s="10"/>
      <c r="V36" s="10"/>
      <c r="W36" s="10"/>
      <c r="X36" s="159"/>
    </row>
    <row r="37" spans="2:24" ht="16.5">
      <c r="B37" s="130"/>
      <c r="C37" s="10" t="s">
        <v>57</v>
      </c>
      <c r="D37" s="10"/>
      <c r="E37" s="10"/>
      <c r="F37" s="10"/>
      <c r="G37" s="10"/>
      <c r="H37" s="10"/>
      <c r="I37" s="10"/>
      <c r="J37" s="10"/>
      <c r="K37" s="12"/>
      <c r="L37" s="298"/>
      <c r="M37" s="153"/>
      <c r="N37" s="320"/>
      <c r="O37" s="74" t="s">
        <v>92</v>
      </c>
      <c r="P37" s="74"/>
      <c r="Q37" s="74"/>
      <c r="R37" s="74"/>
      <c r="S37" s="74"/>
      <c r="T37" s="74"/>
      <c r="U37" s="74"/>
      <c r="V37" s="74"/>
      <c r="W37" s="144"/>
      <c r="X37" s="146" t="s">
        <v>76</v>
      </c>
    </row>
    <row r="38" spans="2:24" ht="16.5">
      <c r="B38" s="130"/>
      <c r="C38" s="10" t="s">
        <v>2</v>
      </c>
      <c r="D38" s="10"/>
      <c r="E38" s="10"/>
      <c r="F38" s="10"/>
      <c r="G38" s="10"/>
      <c r="H38" s="10"/>
      <c r="I38" s="10"/>
      <c r="J38" s="10"/>
      <c r="K38" s="12"/>
      <c r="L38" s="298"/>
      <c r="M38" s="153"/>
      <c r="N38" s="318"/>
      <c r="O38" s="10" t="s">
        <v>31</v>
      </c>
      <c r="P38" s="10"/>
      <c r="Q38" s="12"/>
      <c r="R38" s="10"/>
      <c r="S38" s="17" t="s">
        <v>0</v>
      </c>
      <c r="T38" s="412"/>
      <c r="U38" s="412"/>
      <c r="V38" s="18" t="s">
        <v>34</v>
      </c>
      <c r="W38" s="12" t="s">
        <v>0</v>
      </c>
      <c r="X38" s="160">
        <f>T38*52/12</f>
        <v>0</v>
      </c>
    </row>
    <row r="39" spans="2:24" ht="16.5">
      <c r="B39" s="130"/>
      <c r="C39" s="10" t="s">
        <v>49</v>
      </c>
      <c r="D39" s="10"/>
      <c r="E39" s="10"/>
      <c r="F39" s="10"/>
      <c r="G39" s="10"/>
      <c r="H39" s="10"/>
      <c r="I39" s="10"/>
      <c r="J39" s="10"/>
      <c r="K39" s="12"/>
      <c r="L39" s="298"/>
      <c r="M39" s="153"/>
      <c r="N39" s="318"/>
      <c r="O39" s="10" t="s">
        <v>89</v>
      </c>
      <c r="P39" s="10"/>
      <c r="Q39" s="12"/>
      <c r="R39" s="10"/>
      <c r="S39" s="17"/>
      <c r="T39" s="411"/>
      <c r="U39" s="411"/>
      <c r="V39" s="18" t="s">
        <v>34</v>
      </c>
      <c r="W39" s="12"/>
      <c r="X39" s="161">
        <f aca="true" t="shared" si="0" ref="X39:X44">T39*52/12</f>
        <v>0</v>
      </c>
    </row>
    <row r="40" spans="2:24" ht="16.5">
      <c r="B40" s="130"/>
      <c r="C40" s="10" t="s">
        <v>3</v>
      </c>
      <c r="D40" s="10"/>
      <c r="E40" s="10"/>
      <c r="F40" s="10"/>
      <c r="G40" s="10"/>
      <c r="H40" s="10"/>
      <c r="I40" s="10"/>
      <c r="J40" s="10"/>
      <c r="K40" s="12"/>
      <c r="L40" s="298"/>
      <c r="M40" s="153"/>
      <c r="N40" s="318"/>
      <c r="O40" s="10" t="s">
        <v>32</v>
      </c>
      <c r="P40" s="10"/>
      <c r="Q40" s="12"/>
      <c r="R40" s="10"/>
      <c r="S40" s="17"/>
      <c r="T40" s="411"/>
      <c r="U40" s="411"/>
      <c r="V40" s="18" t="s">
        <v>34</v>
      </c>
      <c r="W40" s="12"/>
      <c r="X40" s="161">
        <f t="shared" si="0"/>
        <v>0</v>
      </c>
    </row>
    <row r="41" spans="2:24" ht="16.5">
      <c r="B41" s="130"/>
      <c r="C41" s="10" t="s">
        <v>40</v>
      </c>
      <c r="D41" s="10"/>
      <c r="E41" s="10"/>
      <c r="F41" s="10"/>
      <c r="G41" s="10"/>
      <c r="H41" s="10"/>
      <c r="I41" s="10"/>
      <c r="J41" s="10"/>
      <c r="K41" s="12"/>
      <c r="L41" s="298"/>
      <c r="M41" s="153"/>
      <c r="N41" s="318"/>
      <c r="O41" s="10" t="s">
        <v>33</v>
      </c>
      <c r="P41" s="10"/>
      <c r="Q41" s="12"/>
      <c r="R41" s="10"/>
      <c r="S41" s="17"/>
      <c r="T41" s="411"/>
      <c r="U41" s="411"/>
      <c r="V41" s="18" t="s">
        <v>34</v>
      </c>
      <c r="W41" s="12"/>
      <c r="X41" s="161">
        <f t="shared" si="0"/>
        <v>0</v>
      </c>
    </row>
    <row r="42" spans="2:24" ht="16.5">
      <c r="B42" s="130"/>
      <c r="C42" s="10" t="s">
        <v>5</v>
      </c>
      <c r="D42" s="10"/>
      <c r="E42" s="10"/>
      <c r="F42" s="10"/>
      <c r="G42" s="10"/>
      <c r="H42" s="10"/>
      <c r="I42" s="10"/>
      <c r="J42" s="10"/>
      <c r="K42" s="12"/>
      <c r="L42" s="298"/>
      <c r="M42" s="153"/>
      <c r="N42" s="318"/>
      <c r="O42" s="10" t="s">
        <v>99</v>
      </c>
      <c r="P42" s="10"/>
      <c r="Q42" s="12"/>
      <c r="R42" s="10"/>
      <c r="S42" s="17"/>
      <c r="T42" s="411"/>
      <c r="U42" s="411"/>
      <c r="V42" s="18" t="s">
        <v>34</v>
      </c>
      <c r="W42" s="10"/>
      <c r="X42" s="161">
        <f t="shared" si="0"/>
        <v>0</v>
      </c>
    </row>
    <row r="43" spans="2:24" ht="16.5">
      <c r="B43" s="130"/>
      <c r="C43" s="10" t="s">
        <v>4</v>
      </c>
      <c r="D43" s="10"/>
      <c r="E43" s="10"/>
      <c r="F43" s="10"/>
      <c r="G43" s="10"/>
      <c r="H43" s="10"/>
      <c r="I43" s="10"/>
      <c r="J43" s="10"/>
      <c r="K43" s="12"/>
      <c r="L43" s="298"/>
      <c r="M43" s="153"/>
      <c r="N43" s="318"/>
      <c r="O43" s="310" t="s">
        <v>157</v>
      </c>
      <c r="P43" s="10"/>
      <c r="Q43" s="12"/>
      <c r="R43" s="10"/>
      <c r="S43" s="17"/>
      <c r="T43" s="411"/>
      <c r="U43" s="411"/>
      <c r="V43" s="18" t="s">
        <v>34</v>
      </c>
      <c r="W43" s="12"/>
      <c r="X43" s="161">
        <f t="shared" si="0"/>
        <v>0</v>
      </c>
    </row>
    <row r="44" spans="2:24" ht="16.5">
      <c r="B44" s="130"/>
      <c r="C44" s="10" t="s">
        <v>24</v>
      </c>
      <c r="D44" s="10"/>
      <c r="E44" s="10"/>
      <c r="F44" s="10"/>
      <c r="G44" s="10"/>
      <c r="H44" s="10"/>
      <c r="I44" s="10"/>
      <c r="J44" s="10"/>
      <c r="K44" s="12"/>
      <c r="L44" s="298"/>
      <c r="M44" s="153"/>
      <c r="N44" s="318"/>
      <c r="O44" s="310" t="s">
        <v>157</v>
      </c>
      <c r="P44" s="205"/>
      <c r="Q44" s="205"/>
      <c r="R44" s="205"/>
      <c r="S44" s="17"/>
      <c r="T44" s="415"/>
      <c r="U44" s="415"/>
      <c r="V44" s="18" t="s">
        <v>34</v>
      </c>
      <c r="W44" s="12"/>
      <c r="X44" s="162">
        <f t="shared" si="0"/>
        <v>0</v>
      </c>
    </row>
    <row r="45" spans="2:24" ht="16.5">
      <c r="B45" s="130"/>
      <c r="C45" s="310" t="s">
        <v>157</v>
      </c>
      <c r="D45" s="10"/>
      <c r="E45" s="10"/>
      <c r="F45" s="10"/>
      <c r="G45" s="10"/>
      <c r="H45" s="10"/>
      <c r="I45" s="10"/>
      <c r="J45" s="10"/>
      <c r="K45" s="12"/>
      <c r="L45" s="298"/>
      <c r="M45" s="10"/>
      <c r="N45" s="309"/>
      <c r="O45" s="140" t="s">
        <v>93</v>
      </c>
      <c r="P45" s="140"/>
      <c r="Q45" s="140"/>
      <c r="R45" s="140"/>
      <c r="S45" s="140"/>
      <c r="T45" s="414">
        <f>SUM(T38:U44)</f>
        <v>0</v>
      </c>
      <c r="U45" s="414"/>
      <c r="V45" s="163" t="s">
        <v>34</v>
      </c>
      <c r="W45" s="141" t="s">
        <v>0</v>
      </c>
      <c r="X45" s="164">
        <f>SUM(X38:X44)</f>
        <v>0</v>
      </c>
    </row>
    <row r="46" spans="2:24" ht="16.5">
      <c r="B46" s="130"/>
      <c r="C46" s="310" t="s">
        <v>157</v>
      </c>
      <c r="D46" s="205"/>
      <c r="E46" s="205"/>
      <c r="F46" s="205"/>
      <c r="G46" s="205"/>
      <c r="H46" s="205"/>
      <c r="I46" s="205"/>
      <c r="J46" s="10"/>
      <c r="K46" s="12"/>
      <c r="L46" s="148"/>
      <c r="M46" s="154"/>
      <c r="N46" s="154"/>
      <c r="O46" s="10"/>
      <c r="P46" s="10"/>
      <c r="Q46" s="10"/>
      <c r="R46" s="10"/>
      <c r="S46" s="10"/>
      <c r="T46" s="10"/>
      <c r="U46" s="10"/>
      <c r="V46" s="10"/>
      <c r="W46" s="10"/>
      <c r="X46" s="159"/>
    </row>
    <row r="47" spans="2:24" ht="17.25" thickBot="1">
      <c r="B47" s="314"/>
      <c r="C47" s="140" t="s">
        <v>75</v>
      </c>
      <c r="D47" s="140"/>
      <c r="E47" s="140"/>
      <c r="F47" s="140"/>
      <c r="G47" s="140"/>
      <c r="H47" s="140"/>
      <c r="I47" s="140"/>
      <c r="J47" s="140"/>
      <c r="K47" s="141" t="s">
        <v>0</v>
      </c>
      <c r="L47" s="142">
        <f>SUM(L36:L46)</f>
        <v>0</v>
      </c>
      <c r="M47" s="10"/>
      <c r="N47" s="325"/>
      <c r="O47" s="74" t="s">
        <v>88</v>
      </c>
      <c r="P47" s="74"/>
      <c r="Q47" s="74"/>
      <c r="R47" s="74"/>
      <c r="S47" s="74"/>
      <c r="T47" s="74"/>
      <c r="U47" s="74"/>
      <c r="V47" s="74"/>
      <c r="W47" s="136" t="s">
        <v>0</v>
      </c>
      <c r="X47" s="172">
        <f>SUM(L12,L26,L33,L47,X7,X20,X35,X45)</f>
        <v>0</v>
      </c>
    </row>
    <row r="48" spans="3:24" ht="9.75" customHeight="1" thickTop="1">
      <c r="C48" s="11"/>
      <c r="D48" s="10"/>
      <c r="E48" s="10"/>
      <c r="F48" s="10"/>
      <c r="G48" s="10"/>
      <c r="H48" s="10"/>
      <c r="I48" s="10"/>
      <c r="J48" s="10"/>
      <c r="K48" s="10"/>
      <c r="L48" s="15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2"/>
      <c r="X48" s="15"/>
    </row>
    <row r="49" spans="2:24" ht="16.5">
      <c r="B49" s="313"/>
      <c r="C49" s="380" t="s">
        <v>91</v>
      </c>
      <c r="D49" s="380"/>
      <c r="E49" s="380"/>
      <c r="F49" s="380"/>
      <c r="G49" s="380"/>
      <c r="H49" s="380"/>
      <c r="I49" s="380"/>
      <c r="J49" s="380"/>
      <c r="K49" s="380"/>
      <c r="L49" s="381"/>
      <c r="M49" s="11"/>
      <c r="N49" s="143"/>
      <c r="O49" s="74" t="s">
        <v>90</v>
      </c>
      <c r="P49" s="137"/>
      <c r="Q49" s="137"/>
      <c r="R49" s="137"/>
      <c r="S49" s="137"/>
      <c r="T49" s="137"/>
      <c r="U49" s="137"/>
      <c r="V49" s="137"/>
      <c r="W49" s="144"/>
      <c r="X49" s="171"/>
    </row>
    <row r="50" spans="2:24" ht="16.5">
      <c r="B50" s="321"/>
      <c r="C50" s="20" t="s">
        <v>78</v>
      </c>
      <c r="D50" s="21"/>
      <c r="E50" s="21"/>
      <c r="F50" s="21"/>
      <c r="G50" s="21"/>
      <c r="H50" s="21"/>
      <c r="I50" s="21"/>
      <c r="J50" s="21"/>
      <c r="K50" s="303" t="s">
        <v>0</v>
      </c>
      <c r="L50" s="160">
        <f>$L$7-$X$47+$X$35</f>
        <v>0</v>
      </c>
      <c r="M50" s="155"/>
      <c r="N50" s="322"/>
      <c r="O50" s="20" t="s">
        <v>78</v>
      </c>
      <c r="P50" s="20"/>
      <c r="Q50" s="20"/>
      <c r="R50" s="20"/>
      <c r="S50" s="20"/>
      <c r="T50" s="20"/>
      <c r="U50" s="20"/>
      <c r="V50" s="20"/>
      <c r="W50" s="303" t="s">
        <v>0</v>
      </c>
      <c r="X50" s="160">
        <f>$L$7-$X$47</f>
        <v>0</v>
      </c>
    </row>
    <row r="51" spans="2:24" ht="16.5">
      <c r="B51" s="183"/>
      <c r="C51" s="20" t="s">
        <v>100</v>
      </c>
      <c r="D51" s="21"/>
      <c r="E51" s="21"/>
      <c r="F51" s="21"/>
      <c r="G51" s="21"/>
      <c r="H51" s="21"/>
      <c r="I51" s="21"/>
      <c r="J51" s="21"/>
      <c r="K51" s="303"/>
      <c r="L51" s="162">
        <f>'Debt Worksheet '!K30</f>
        <v>0</v>
      </c>
      <c r="M51" s="156"/>
      <c r="N51" s="323"/>
      <c r="O51" s="20" t="s">
        <v>100</v>
      </c>
      <c r="P51" s="20"/>
      <c r="Q51" s="20"/>
      <c r="R51" s="20"/>
      <c r="S51" s="20"/>
      <c r="T51" s="20"/>
      <c r="U51" s="20"/>
      <c r="V51" s="20"/>
      <c r="W51" s="303"/>
      <c r="X51" s="162">
        <f>'Debt Worksheet '!K30</f>
        <v>0</v>
      </c>
    </row>
    <row r="52" spans="2:24" ht="17.25" thickBot="1">
      <c r="B52" s="183"/>
      <c r="C52" s="21" t="s">
        <v>77</v>
      </c>
      <c r="D52" s="21"/>
      <c r="E52" s="21"/>
      <c r="F52" s="21"/>
      <c r="G52" s="21"/>
      <c r="H52" s="21"/>
      <c r="I52" s="21"/>
      <c r="J52" s="21"/>
      <c r="K52" s="23" t="s">
        <v>0</v>
      </c>
      <c r="L52" s="166">
        <f>L50-L51</f>
        <v>0</v>
      </c>
      <c r="M52" s="157"/>
      <c r="N52" s="324"/>
      <c r="O52" s="21" t="s">
        <v>77</v>
      </c>
      <c r="P52" s="21"/>
      <c r="Q52" s="21"/>
      <c r="R52" s="21"/>
      <c r="S52" s="21"/>
      <c r="T52" s="21"/>
      <c r="U52" s="21"/>
      <c r="V52" s="21"/>
      <c r="W52" s="23" t="s">
        <v>0</v>
      </c>
      <c r="X52" s="166">
        <f>X50-X51</f>
        <v>0</v>
      </c>
    </row>
    <row r="53" spans="2:24" ht="9" customHeight="1" thickTop="1">
      <c r="B53" s="167"/>
      <c r="C53" s="168"/>
      <c r="D53" s="168"/>
      <c r="E53" s="168"/>
      <c r="F53" s="168"/>
      <c r="G53" s="168"/>
      <c r="H53" s="168"/>
      <c r="I53" s="168"/>
      <c r="J53" s="168"/>
      <c r="K53" s="169"/>
      <c r="L53" s="170"/>
      <c r="M53" s="4"/>
      <c r="N53" s="167"/>
      <c r="O53" s="168"/>
      <c r="P53" s="168"/>
      <c r="Q53" s="168"/>
      <c r="R53" s="168"/>
      <c r="S53" s="168"/>
      <c r="T53" s="168"/>
      <c r="U53" s="168"/>
      <c r="V53" s="168"/>
      <c r="W53" s="169"/>
      <c r="X53" s="170"/>
    </row>
    <row r="54" ht="16.5" customHeight="1"/>
  </sheetData>
  <sheetProtection password="CF6E" sheet="1" objects="1" scenarios="1"/>
  <mergeCells count="13">
    <mergeCell ref="C49:L49"/>
    <mergeCell ref="T43:U43"/>
    <mergeCell ref="T42:U42"/>
    <mergeCell ref="T41:U41"/>
    <mergeCell ref="T45:U45"/>
    <mergeCell ref="T44:U44"/>
    <mergeCell ref="T40:U40"/>
    <mergeCell ref="T39:U39"/>
    <mergeCell ref="T38:U38"/>
    <mergeCell ref="C1:X1"/>
    <mergeCell ref="C2:X2"/>
    <mergeCell ref="D29:E29"/>
    <mergeCell ref="H29:I29"/>
  </mergeCells>
  <printOptions horizontalCentered="1"/>
  <pageMargins left="0.15" right="0.15" top="0.35" bottom="0" header="0.15" footer="0"/>
  <pageSetup fitToHeight="1" fitToWidth="1" horizontalDpi="600" verticalDpi="600" orientation="portrait" scale="91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6.421875" style="0" bestFit="1" customWidth="1"/>
  </cols>
  <sheetData>
    <row r="1" spans="1:2" ht="12.75">
      <c r="A1" t="str">
        <f>'Monthly Spending Plan Summary'!C4</f>
        <v>Deposits</v>
      </c>
      <c r="B1" s="119">
        <f>'Monthly Spending Plan Summary'!L7</f>
        <v>0</v>
      </c>
    </row>
    <row r="2" spans="1:2" ht="12.75">
      <c r="A2" t="str">
        <f>'Monthly Spending Plan Summary'!C9</f>
        <v>Contributions</v>
      </c>
      <c r="B2" s="119">
        <f>'Monthly Spending Plan Summary'!L12</f>
        <v>0</v>
      </c>
    </row>
    <row r="3" spans="1:2" ht="12.75">
      <c r="A3" t="str">
        <f>'Monthly Spending Plan Summary'!C14</f>
        <v>Household Expenses</v>
      </c>
      <c r="B3" s="119">
        <f>'Monthly Spending Plan Summary'!L26</f>
        <v>0</v>
      </c>
    </row>
    <row r="4" spans="1:2" ht="12.75">
      <c r="A4" t="str">
        <f>'Monthly Spending Plan Summary'!C28</f>
        <v>Auto Expenses</v>
      </c>
      <c r="B4" s="119">
        <f>'Monthly Spending Plan Summary'!L33</f>
        <v>0</v>
      </c>
    </row>
    <row r="5" spans="1:2" ht="12.75">
      <c r="A5" t="str">
        <f>'Monthly Spending Plan Summary'!C35</f>
        <v>Children's Expenses</v>
      </c>
      <c r="B5" s="119">
        <f>'Monthly Spending Plan Summary'!L47</f>
        <v>0</v>
      </c>
    </row>
    <row r="6" spans="1:2" ht="12.75">
      <c r="A6" t="str">
        <f>'Monthly Spending Plan Summary'!O4</f>
        <v>Insurance Expense</v>
      </c>
      <c r="B6" s="119">
        <f>'Monthly Spending Plan Summary'!X7</f>
        <v>0</v>
      </c>
    </row>
    <row r="7" spans="1:2" ht="12.75">
      <c r="A7" t="str">
        <f>'Monthly Spending Plan Summary'!O9</f>
        <v>Other Expenses</v>
      </c>
      <c r="B7" s="119">
        <f>'Monthly Spending Plan Summary'!X20</f>
        <v>0</v>
      </c>
    </row>
    <row r="8" spans="1:2" ht="12.75">
      <c r="A8" t="str">
        <f>'Monthly Spending Plan Summary'!O22</f>
        <v>Accumulated Expenses</v>
      </c>
      <c r="B8" s="119">
        <f>'Monthly Spending Plan Summary'!X35</f>
        <v>0</v>
      </c>
    </row>
    <row r="9" spans="1:2" ht="12.75">
      <c r="A9" t="str">
        <f>'Monthly Spending Plan Summary'!O37</f>
        <v>Weekly Disposable Expenses</v>
      </c>
      <c r="B9" s="119">
        <f>'Monthly Spending Plan Summary'!X45</f>
        <v>0</v>
      </c>
    </row>
    <row r="10" spans="1:2" ht="12.75">
      <c r="A10" t="s">
        <v>160</v>
      </c>
      <c r="B10" s="119">
        <f>'Monthly Spending Plan Summary'!L51</f>
        <v>0</v>
      </c>
    </row>
    <row r="11" ht="12.75">
      <c r="B11" s="119"/>
    </row>
    <row r="12" ht="12.75">
      <c r="B12" s="119"/>
    </row>
    <row r="13" ht="12.75">
      <c r="B13" s="119"/>
    </row>
    <row r="14" ht="12.75">
      <c r="B14" s="119"/>
    </row>
    <row r="15" ht="12.75">
      <c r="B15" s="119"/>
    </row>
    <row r="16" ht="12.75">
      <c r="B16" s="119"/>
    </row>
    <row r="17" ht="12.75">
      <c r="B17" s="119"/>
    </row>
    <row r="18" ht="12.75">
      <c r="B18" s="119"/>
    </row>
    <row r="19" ht="12.75">
      <c r="B19" s="119"/>
    </row>
    <row r="20" ht="12.75">
      <c r="B20" s="119"/>
    </row>
    <row r="21" ht="12.75">
      <c r="B21" s="119"/>
    </row>
    <row r="22" ht="12.75">
      <c r="B22" s="119"/>
    </row>
    <row r="23" ht="12.75">
      <c r="B23" s="119"/>
    </row>
    <row r="24" ht="12.75">
      <c r="B24" s="119"/>
    </row>
    <row r="25" ht="12.75">
      <c r="B25" s="119"/>
    </row>
    <row r="26" ht="12.75">
      <c r="B26" s="119"/>
    </row>
    <row r="27" ht="12.75">
      <c r="B27" s="119"/>
    </row>
    <row r="28" ht="12.75">
      <c r="B28" s="119"/>
    </row>
    <row r="29" ht="12.75">
      <c r="B29" s="119"/>
    </row>
    <row r="30" ht="12.75">
      <c r="B30" s="119"/>
    </row>
    <row r="31" ht="12.75">
      <c r="B31" s="119"/>
    </row>
    <row r="32" ht="12.75">
      <c r="B32" s="119"/>
    </row>
    <row r="33" ht="12.75">
      <c r="B33" s="119"/>
    </row>
    <row r="34" ht="12.75">
      <c r="B34" s="119"/>
    </row>
    <row r="35" ht="12.75">
      <c r="B35" s="119"/>
    </row>
    <row r="36" ht="12.75">
      <c r="B36" s="119"/>
    </row>
    <row r="37" ht="12.75">
      <c r="B37" s="119"/>
    </row>
    <row r="38" ht="12.75">
      <c r="B38" s="119"/>
    </row>
    <row r="39" ht="12.75">
      <c r="B39" s="119"/>
    </row>
    <row r="40" ht="12.75">
      <c r="B40" s="119"/>
    </row>
    <row r="41" ht="12.75">
      <c r="B41" s="119"/>
    </row>
    <row r="42" ht="12.75">
      <c r="B42" s="119"/>
    </row>
    <row r="43" ht="12.75">
      <c r="B43" s="119"/>
    </row>
    <row r="44" ht="12.75">
      <c r="B44" s="119"/>
    </row>
    <row r="45" ht="12.75">
      <c r="B45" s="119"/>
    </row>
    <row r="46" ht="12.75">
      <c r="B46" s="119"/>
    </row>
    <row r="47" ht="12.75">
      <c r="B47" s="119"/>
    </row>
    <row r="48" ht="12.75">
      <c r="B48" s="119"/>
    </row>
    <row r="49" ht="12.75">
      <c r="B49" s="119"/>
    </row>
    <row r="50" ht="12.75">
      <c r="B50" s="119"/>
    </row>
    <row r="51" ht="12.75">
      <c r="B51" s="119"/>
    </row>
    <row r="52" ht="12.75">
      <c r="B52" s="119"/>
    </row>
    <row r="53" ht="12.75">
      <c r="B53" s="119"/>
    </row>
    <row r="54" ht="12.75">
      <c r="B54" s="119"/>
    </row>
    <row r="55" ht="12.75">
      <c r="B55" s="119"/>
    </row>
    <row r="56" ht="12.75">
      <c r="B56" s="119"/>
    </row>
    <row r="57" ht="12.75">
      <c r="B57" s="119"/>
    </row>
    <row r="58" ht="12.75">
      <c r="B58" s="119"/>
    </row>
    <row r="59" ht="12.75">
      <c r="B59" s="119"/>
    </row>
    <row r="60" ht="12.75">
      <c r="B60" s="119"/>
    </row>
    <row r="61" ht="12.75">
      <c r="B61" s="119"/>
    </row>
    <row r="62" ht="12.75">
      <c r="B62" s="119"/>
    </row>
    <row r="63" ht="12.75">
      <c r="B63" s="119"/>
    </row>
    <row r="64" ht="12.75">
      <c r="B64" s="119"/>
    </row>
    <row r="65" ht="12.75">
      <c r="B65" s="119"/>
    </row>
    <row r="66" ht="12.75">
      <c r="B66" s="119"/>
    </row>
    <row r="67" ht="12.75">
      <c r="B67" s="119"/>
    </row>
    <row r="68" ht="12.75">
      <c r="B68" s="119"/>
    </row>
    <row r="69" ht="12.75">
      <c r="B69" s="119"/>
    </row>
  </sheetData>
  <sheetProtection/>
  <printOptions horizontalCentered="1"/>
  <pageMargins left="0.25" right="0.25" top="0.35" bottom="0.35" header="0.15" footer="0.15"/>
  <pageSetup fitToHeight="1" fitToWidth="1" horizontalDpi="600" verticalDpi="600" orientation="portrait" scale="86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B1:Q43"/>
  <sheetViews>
    <sheetView showRowColHeaders="0" zoomScalePageLayoutView="0" workbookViewId="0" topLeftCell="A28">
      <selection activeCell="M38" sqref="M38"/>
    </sheetView>
  </sheetViews>
  <sheetFormatPr defaultColWidth="9.140625" defaultRowHeight="12.75"/>
  <cols>
    <col min="1" max="1" width="15.7109375" style="26" customWidth="1"/>
    <col min="2" max="2" width="0.85546875" style="26" customWidth="1"/>
    <col min="3" max="3" width="24.421875" style="27" customWidth="1"/>
    <col min="4" max="4" width="0.85546875" style="26" customWidth="1"/>
    <col min="5" max="5" width="12.28125" style="26" customWidth="1"/>
    <col min="6" max="6" width="0.85546875" style="26" customWidth="1"/>
    <col min="7" max="7" width="12.28125" style="26" customWidth="1"/>
    <col min="8" max="8" width="0.85546875" style="26" customWidth="1"/>
    <col min="9" max="9" width="12.28125" style="26" customWidth="1"/>
    <col min="10" max="10" width="0.85546875" style="26" customWidth="1"/>
    <col min="11" max="11" width="12.28125" style="26" customWidth="1"/>
    <col min="12" max="12" width="0.85546875" style="26" customWidth="1"/>
    <col min="13" max="13" width="12.28125" style="26" customWidth="1"/>
    <col min="14" max="14" width="1.28515625" style="26" customWidth="1"/>
    <col min="15" max="16384" width="9.140625" style="26" customWidth="1"/>
  </cols>
  <sheetData>
    <row r="1" spans="2:17" s="121" customFormat="1" ht="18">
      <c r="B1" s="378" t="s">
        <v>61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120"/>
      <c r="O1" s="120"/>
      <c r="P1" s="120"/>
      <c r="Q1" s="120"/>
    </row>
    <row r="2" spans="2:13" s="372" customFormat="1" ht="18.75" customHeight="1"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2:13" s="372" customFormat="1" ht="18.75" customHeight="1"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2:13" s="372" customFormat="1" ht="6.75" customHeight="1">
      <c r="B4" s="373"/>
      <c r="C4" s="373"/>
      <c r="D4" s="374"/>
      <c r="E4" s="373"/>
      <c r="F4" s="374"/>
      <c r="G4" s="373"/>
      <c r="H4" s="374"/>
      <c r="I4" s="373"/>
      <c r="J4" s="374"/>
      <c r="K4" s="373"/>
      <c r="L4" s="374"/>
      <c r="M4" s="373"/>
    </row>
    <row r="5" spans="2:13" s="13" customFormat="1" ht="48.75" customHeight="1">
      <c r="B5" s="362"/>
      <c r="C5" s="363" t="s">
        <v>63</v>
      </c>
      <c r="D5" s="352"/>
      <c r="E5" s="62" t="s">
        <v>80</v>
      </c>
      <c r="F5" s="352"/>
      <c r="G5" s="364" t="s">
        <v>116</v>
      </c>
      <c r="H5" s="63"/>
      <c r="I5" s="364" t="s">
        <v>117</v>
      </c>
      <c r="J5" s="63"/>
      <c r="K5" s="364" t="s">
        <v>118</v>
      </c>
      <c r="L5" s="63"/>
      <c r="M5" s="365" t="s">
        <v>81</v>
      </c>
    </row>
    <row r="6" spans="2:14" s="13" customFormat="1" ht="16.5" customHeight="1">
      <c r="B6" s="359"/>
      <c r="C6" s="356"/>
      <c r="D6" s="12"/>
      <c r="E6" s="28"/>
      <c r="F6" s="12"/>
      <c r="G6" s="28"/>
      <c r="H6" s="12"/>
      <c r="I6" s="28"/>
      <c r="J6" s="12"/>
      <c r="K6" s="28"/>
      <c r="L6" s="12"/>
      <c r="M6" s="293"/>
      <c r="N6" s="24"/>
    </row>
    <row r="7" spans="2:14" s="13" customFormat="1" ht="16.5" customHeight="1">
      <c r="B7" s="360"/>
      <c r="C7" s="357"/>
      <c r="D7" s="12"/>
      <c r="E7" s="290"/>
      <c r="F7" s="12"/>
      <c r="G7" s="290"/>
      <c r="H7" s="12"/>
      <c r="I7" s="290"/>
      <c r="J7" s="12"/>
      <c r="K7" s="290"/>
      <c r="L7" s="12"/>
      <c r="M7" s="294"/>
      <c r="N7" s="24"/>
    </row>
    <row r="8" spans="2:14" s="13" customFormat="1" ht="16.5" customHeight="1">
      <c r="B8" s="360"/>
      <c r="C8" s="357"/>
      <c r="D8" s="12"/>
      <c r="E8" s="290"/>
      <c r="F8" s="12"/>
      <c r="G8" s="290"/>
      <c r="H8" s="12"/>
      <c r="I8" s="290"/>
      <c r="J8" s="12"/>
      <c r="K8" s="290"/>
      <c r="L8" s="12"/>
      <c r="M8" s="294"/>
      <c r="N8" s="24"/>
    </row>
    <row r="9" spans="2:14" s="13" customFormat="1" ht="16.5" customHeight="1">
      <c r="B9" s="360"/>
      <c r="C9" s="357"/>
      <c r="D9" s="12"/>
      <c r="E9" s="290"/>
      <c r="F9" s="12"/>
      <c r="G9" s="290"/>
      <c r="H9" s="12"/>
      <c r="I9" s="290"/>
      <c r="J9" s="12"/>
      <c r="K9" s="290"/>
      <c r="L9" s="12"/>
      <c r="M9" s="294"/>
      <c r="N9" s="24"/>
    </row>
    <row r="10" spans="2:14" s="13" customFormat="1" ht="16.5" customHeight="1">
      <c r="B10" s="360"/>
      <c r="C10" s="357"/>
      <c r="D10" s="12"/>
      <c r="E10" s="290"/>
      <c r="F10" s="12"/>
      <c r="G10" s="290"/>
      <c r="H10" s="12"/>
      <c r="I10" s="290"/>
      <c r="J10" s="12"/>
      <c r="K10" s="290"/>
      <c r="L10" s="12"/>
      <c r="M10" s="294"/>
      <c r="N10" s="24"/>
    </row>
    <row r="11" spans="2:14" s="13" customFormat="1" ht="16.5" customHeight="1">
      <c r="B11" s="360"/>
      <c r="C11" s="357"/>
      <c r="D11" s="12"/>
      <c r="E11" s="290"/>
      <c r="F11" s="12"/>
      <c r="G11" s="290"/>
      <c r="H11" s="12"/>
      <c r="I11" s="290"/>
      <c r="J11" s="12"/>
      <c r="K11" s="290"/>
      <c r="L11" s="12"/>
      <c r="M11" s="294"/>
      <c r="N11" s="24"/>
    </row>
    <row r="12" spans="2:14" s="13" customFormat="1" ht="16.5" customHeight="1">
      <c r="B12" s="360"/>
      <c r="C12" s="357"/>
      <c r="D12" s="12"/>
      <c r="E12" s="290"/>
      <c r="F12" s="12"/>
      <c r="G12" s="290"/>
      <c r="H12" s="12"/>
      <c r="I12" s="290"/>
      <c r="J12" s="12"/>
      <c r="K12" s="290"/>
      <c r="L12" s="12"/>
      <c r="M12" s="294"/>
      <c r="N12" s="24"/>
    </row>
    <row r="13" spans="2:14" s="13" customFormat="1" ht="16.5" customHeight="1">
      <c r="B13" s="360"/>
      <c r="C13" s="357"/>
      <c r="D13" s="12"/>
      <c r="E13" s="290"/>
      <c r="F13" s="12"/>
      <c r="G13" s="290"/>
      <c r="H13" s="12"/>
      <c r="I13" s="290"/>
      <c r="J13" s="12"/>
      <c r="K13" s="290"/>
      <c r="L13" s="12"/>
      <c r="M13" s="294"/>
      <c r="N13" s="24"/>
    </row>
    <row r="14" spans="2:14" s="13" customFormat="1" ht="16.5" customHeight="1">
      <c r="B14" s="360"/>
      <c r="C14" s="357"/>
      <c r="D14" s="12"/>
      <c r="E14" s="290"/>
      <c r="F14" s="12"/>
      <c r="G14" s="290"/>
      <c r="H14" s="12"/>
      <c r="I14" s="290"/>
      <c r="J14" s="12"/>
      <c r="K14" s="290"/>
      <c r="L14" s="12"/>
      <c r="M14" s="294"/>
      <c r="N14" s="24"/>
    </row>
    <row r="15" spans="2:14" s="13" customFormat="1" ht="16.5" customHeight="1">
      <c r="B15" s="360"/>
      <c r="C15" s="357"/>
      <c r="D15" s="12"/>
      <c r="E15" s="290"/>
      <c r="F15" s="12"/>
      <c r="G15" s="290"/>
      <c r="H15" s="12"/>
      <c r="I15" s="290"/>
      <c r="J15" s="12"/>
      <c r="K15" s="290"/>
      <c r="L15" s="12"/>
      <c r="M15" s="294"/>
      <c r="N15" s="24"/>
    </row>
    <row r="16" spans="2:14" s="13" customFormat="1" ht="16.5" customHeight="1">
      <c r="B16" s="360"/>
      <c r="C16" s="357"/>
      <c r="D16" s="12"/>
      <c r="E16" s="290"/>
      <c r="F16" s="12"/>
      <c r="G16" s="290"/>
      <c r="H16" s="12"/>
      <c r="I16" s="290"/>
      <c r="J16" s="12"/>
      <c r="K16" s="290"/>
      <c r="L16" s="12"/>
      <c r="M16" s="294"/>
      <c r="N16" s="24"/>
    </row>
    <row r="17" spans="2:14" s="13" customFormat="1" ht="16.5" customHeight="1">
      <c r="B17" s="360"/>
      <c r="C17" s="357"/>
      <c r="D17" s="12"/>
      <c r="E17" s="290"/>
      <c r="F17" s="12"/>
      <c r="G17" s="290"/>
      <c r="H17" s="12"/>
      <c r="I17" s="290"/>
      <c r="J17" s="12"/>
      <c r="K17" s="290"/>
      <c r="L17" s="12"/>
      <c r="M17" s="294"/>
      <c r="N17" s="24"/>
    </row>
    <row r="18" spans="2:14" s="13" customFormat="1" ht="16.5" customHeight="1">
      <c r="B18" s="360"/>
      <c r="C18" s="357"/>
      <c r="D18" s="12"/>
      <c r="E18" s="290"/>
      <c r="F18" s="12"/>
      <c r="G18" s="290"/>
      <c r="H18" s="12"/>
      <c r="I18" s="290"/>
      <c r="J18" s="12"/>
      <c r="K18" s="290"/>
      <c r="L18" s="12"/>
      <c r="M18" s="294"/>
      <c r="N18" s="24"/>
    </row>
    <row r="19" spans="2:14" s="13" customFormat="1" ht="16.5" customHeight="1">
      <c r="B19" s="360"/>
      <c r="C19" s="357"/>
      <c r="D19" s="12"/>
      <c r="E19" s="290"/>
      <c r="F19" s="12"/>
      <c r="G19" s="290"/>
      <c r="H19" s="12"/>
      <c r="I19" s="290"/>
      <c r="J19" s="12"/>
      <c r="K19" s="290"/>
      <c r="L19" s="12"/>
      <c r="M19" s="294"/>
      <c r="N19" s="24"/>
    </row>
    <row r="20" spans="2:14" s="13" customFormat="1" ht="16.5" customHeight="1">
      <c r="B20" s="360"/>
      <c r="C20" s="357"/>
      <c r="D20" s="12"/>
      <c r="E20" s="290"/>
      <c r="F20" s="12"/>
      <c r="G20" s="290"/>
      <c r="H20" s="12"/>
      <c r="I20" s="290"/>
      <c r="J20" s="12"/>
      <c r="K20" s="290"/>
      <c r="L20" s="12"/>
      <c r="M20" s="294"/>
      <c r="N20" s="24"/>
    </row>
    <row r="21" spans="2:14" s="13" customFormat="1" ht="16.5" customHeight="1">
      <c r="B21" s="360"/>
      <c r="C21" s="357"/>
      <c r="D21" s="12"/>
      <c r="E21" s="290"/>
      <c r="F21" s="12"/>
      <c r="G21" s="290"/>
      <c r="H21" s="12"/>
      <c r="I21" s="290"/>
      <c r="J21" s="12"/>
      <c r="K21" s="290"/>
      <c r="L21" s="12"/>
      <c r="M21" s="294"/>
      <c r="N21" s="24"/>
    </row>
    <row r="22" spans="2:14" s="13" customFormat="1" ht="16.5" customHeight="1">
      <c r="B22" s="360"/>
      <c r="C22" s="357"/>
      <c r="D22" s="12"/>
      <c r="E22" s="290"/>
      <c r="F22" s="12"/>
      <c r="G22" s="290"/>
      <c r="H22" s="12"/>
      <c r="I22" s="290"/>
      <c r="J22" s="12"/>
      <c r="K22" s="290"/>
      <c r="L22" s="12"/>
      <c r="M22" s="294"/>
      <c r="N22" s="24"/>
    </row>
    <row r="23" spans="2:14" s="13" customFormat="1" ht="16.5" customHeight="1">
      <c r="B23" s="360"/>
      <c r="C23" s="357"/>
      <c r="D23" s="12"/>
      <c r="E23" s="290"/>
      <c r="F23" s="12"/>
      <c r="G23" s="290"/>
      <c r="H23" s="12"/>
      <c r="I23" s="290"/>
      <c r="J23" s="12"/>
      <c r="K23" s="290"/>
      <c r="L23" s="12"/>
      <c r="M23" s="294"/>
      <c r="N23" s="24"/>
    </row>
    <row r="24" spans="2:14" s="13" customFormat="1" ht="16.5" customHeight="1">
      <c r="B24" s="360"/>
      <c r="C24" s="357"/>
      <c r="D24" s="12"/>
      <c r="E24" s="290"/>
      <c r="F24" s="12"/>
      <c r="G24" s="290"/>
      <c r="H24" s="12"/>
      <c r="I24" s="290"/>
      <c r="J24" s="12"/>
      <c r="K24" s="290"/>
      <c r="L24" s="12"/>
      <c r="M24" s="294"/>
      <c r="N24" s="24"/>
    </row>
    <row r="25" spans="2:14" s="13" customFormat="1" ht="16.5" customHeight="1">
      <c r="B25" s="360"/>
      <c r="C25" s="357"/>
      <c r="D25" s="12"/>
      <c r="E25" s="290"/>
      <c r="F25" s="12"/>
      <c r="G25" s="290"/>
      <c r="H25" s="12"/>
      <c r="I25" s="290"/>
      <c r="J25" s="12"/>
      <c r="K25" s="290"/>
      <c r="L25" s="12"/>
      <c r="M25" s="294"/>
      <c r="N25" s="24"/>
    </row>
    <row r="26" spans="2:14" s="13" customFormat="1" ht="16.5" customHeight="1">
      <c r="B26" s="360"/>
      <c r="C26" s="357"/>
      <c r="D26" s="12"/>
      <c r="E26" s="290"/>
      <c r="F26" s="12"/>
      <c r="G26" s="290"/>
      <c r="H26" s="12"/>
      <c r="I26" s="290"/>
      <c r="J26" s="12"/>
      <c r="K26" s="290"/>
      <c r="L26" s="12"/>
      <c r="M26" s="294"/>
      <c r="N26" s="24"/>
    </row>
    <row r="27" spans="2:14" s="13" customFormat="1" ht="16.5" customHeight="1">
      <c r="B27" s="360"/>
      <c r="C27" s="357"/>
      <c r="D27" s="12"/>
      <c r="E27" s="290"/>
      <c r="F27" s="12"/>
      <c r="G27" s="290"/>
      <c r="H27" s="12"/>
      <c r="I27" s="290"/>
      <c r="J27" s="12"/>
      <c r="K27" s="290"/>
      <c r="L27" s="12"/>
      <c r="M27" s="294"/>
      <c r="N27" s="24"/>
    </row>
    <row r="28" spans="2:14" s="13" customFormat="1" ht="16.5" customHeight="1">
      <c r="B28" s="360"/>
      <c r="C28" s="357"/>
      <c r="D28" s="12"/>
      <c r="E28" s="290"/>
      <c r="F28" s="12"/>
      <c r="G28" s="290"/>
      <c r="H28" s="12"/>
      <c r="I28" s="290"/>
      <c r="J28" s="12"/>
      <c r="K28" s="290"/>
      <c r="L28" s="12"/>
      <c r="M28" s="294"/>
      <c r="N28" s="24"/>
    </row>
    <row r="29" spans="2:14" s="13" customFormat="1" ht="16.5" customHeight="1">
      <c r="B29" s="360"/>
      <c r="C29" s="357"/>
      <c r="D29" s="12"/>
      <c r="E29" s="290"/>
      <c r="F29" s="12"/>
      <c r="G29" s="290"/>
      <c r="H29" s="12"/>
      <c r="I29" s="290"/>
      <c r="J29" s="12"/>
      <c r="K29" s="290"/>
      <c r="L29" s="12"/>
      <c r="M29" s="294"/>
      <c r="N29" s="24"/>
    </row>
    <row r="30" spans="2:14" s="13" customFormat="1" ht="16.5" customHeight="1">
      <c r="B30" s="360"/>
      <c r="C30" s="357"/>
      <c r="D30" s="12"/>
      <c r="E30" s="290"/>
      <c r="F30" s="12"/>
      <c r="G30" s="290"/>
      <c r="H30" s="12"/>
      <c r="I30" s="290"/>
      <c r="J30" s="12"/>
      <c r="K30" s="290"/>
      <c r="L30" s="12"/>
      <c r="M30" s="294"/>
      <c r="N30" s="24"/>
    </row>
    <row r="31" spans="2:14" s="13" customFormat="1" ht="16.5" customHeight="1">
      <c r="B31" s="360"/>
      <c r="C31" s="357"/>
      <c r="D31" s="12"/>
      <c r="E31" s="290"/>
      <c r="F31" s="12"/>
      <c r="G31" s="290"/>
      <c r="H31" s="12"/>
      <c r="I31" s="290"/>
      <c r="J31" s="12"/>
      <c r="K31" s="290"/>
      <c r="L31" s="12"/>
      <c r="M31" s="294"/>
      <c r="N31" s="24"/>
    </row>
    <row r="32" spans="2:14" s="13" customFormat="1" ht="16.5" customHeight="1">
      <c r="B32" s="360"/>
      <c r="C32" s="357"/>
      <c r="D32" s="12"/>
      <c r="E32" s="290"/>
      <c r="F32" s="12"/>
      <c r="G32" s="290"/>
      <c r="H32" s="12"/>
      <c r="I32" s="290"/>
      <c r="J32" s="12"/>
      <c r="K32" s="290"/>
      <c r="L32" s="12"/>
      <c r="M32" s="294"/>
      <c r="N32" s="24"/>
    </row>
    <row r="33" spans="2:14" s="13" customFormat="1" ht="16.5" customHeight="1">
      <c r="B33" s="360"/>
      <c r="C33" s="357"/>
      <c r="D33" s="12"/>
      <c r="E33" s="290"/>
      <c r="F33" s="12"/>
      <c r="G33" s="290"/>
      <c r="H33" s="12"/>
      <c r="I33" s="290"/>
      <c r="J33" s="12"/>
      <c r="K33" s="290"/>
      <c r="L33" s="12"/>
      <c r="M33" s="294"/>
      <c r="N33" s="24"/>
    </row>
    <row r="34" spans="2:14" s="13" customFormat="1" ht="16.5" customHeight="1">
      <c r="B34" s="360"/>
      <c r="C34" s="357"/>
      <c r="D34" s="12"/>
      <c r="E34" s="290"/>
      <c r="F34" s="12"/>
      <c r="G34" s="290"/>
      <c r="H34" s="12"/>
      <c r="I34" s="290"/>
      <c r="J34" s="12"/>
      <c r="K34" s="290"/>
      <c r="L34" s="12"/>
      <c r="M34" s="294"/>
      <c r="N34" s="24"/>
    </row>
    <row r="35" spans="2:14" s="13" customFormat="1" ht="16.5" customHeight="1">
      <c r="B35" s="360"/>
      <c r="C35" s="357"/>
      <c r="D35" s="12"/>
      <c r="E35" s="290"/>
      <c r="F35" s="12"/>
      <c r="G35" s="290"/>
      <c r="H35" s="12"/>
      <c r="I35" s="290"/>
      <c r="J35" s="12"/>
      <c r="K35" s="290"/>
      <c r="L35" s="12"/>
      <c r="M35" s="294"/>
      <c r="N35" s="24"/>
    </row>
    <row r="36" spans="2:14" s="13" customFormat="1" ht="16.5" customHeight="1">
      <c r="B36" s="360"/>
      <c r="C36" s="357"/>
      <c r="D36" s="12"/>
      <c r="E36" s="290"/>
      <c r="F36" s="12"/>
      <c r="G36" s="290"/>
      <c r="H36" s="12"/>
      <c r="I36" s="290"/>
      <c r="J36" s="12"/>
      <c r="K36" s="290"/>
      <c r="L36" s="12"/>
      <c r="M36" s="294"/>
      <c r="N36" s="24"/>
    </row>
    <row r="37" spans="2:14" s="13" customFormat="1" ht="16.5" customHeight="1">
      <c r="B37" s="360"/>
      <c r="C37" s="357"/>
      <c r="D37" s="12"/>
      <c r="E37" s="290"/>
      <c r="F37" s="12"/>
      <c r="G37" s="290"/>
      <c r="H37" s="12"/>
      <c r="I37" s="290"/>
      <c r="J37" s="12"/>
      <c r="K37" s="290"/>
      <c r="L37" s="12"/>
      <c r="M37" s="294"/>
      <c r="N37" s="24"/>
    </row>
    <row r="38" spans="2:14" s="13" customFormat="1" ht="16.5" customHeight="1">
      <c r="B38" s="360"/>
      <c r="C38" s="357"/>
      <c r="D38" s="12"/>
      <c r="E38" s="290"/>
      <c r="F38" s="12"/>
      <c r="G38" s="290"/>
      <c r="H38" s="12"/>
      <c r="I38" s="290"/>
      <c r="J38" s="12"/>
      <c r="K38" s="290"/>
      <c r="L38" s="12"/>
      <c r="M38" s="294"/>
      <c r="N38" s="24"/>
    </row>
    <row r="39" spans="2:14" s="13" customFormat="1" ht="16.5" customHeight="1">
      <c r="B39" s="361"/>
      <c r="C39" s="358"/>
      <c r="D39" s="12"/>
      <c r="E39" s="289"/>
      <c r="F39" s="12"/>
      <c r="G39" s="289"/>
      <c r="H39" s="12"/>
      <c r="I39" s="289"/>
      <c r="J39" s="12"/>
      <c r="K39" s="289"/>
      <c r="L39" s="12"/>
      <c r="M39" s="295"/>
      <c r="N39" s="24"/>
    </row>
    <row r="40" spans="2:13" s="24" customFormat="1" ht="16.5" customHeight="1">
      <c r="B40" s="353"/>
      <c r="C40" s="350" t="s">
        <v>82</v>
      </c>
      <c r="D40" s="63"/>
      <c r="E40" s="62">
        <f>SUM(E6:E39)</f>
        <v>0</v>
      </c>
      <c r="F40" s="63"/>
      <c r="G40" s="62">
        <f>SUM(G6:G39)</f>
        <v>0</v>
      </c>
      <c r="H40" s="63"/>
      <c r="I40" s="62">
        <f>SUM(I6:I39)</f>
        <v>0</v>
      </c>
      <c r="J40" s="63"/>
      <c r="K40" s="62">
        <f>SUM(K6:K39)</f>
        <v>0</v>
      </c>
      <c r="L40" s="63"/>
      <c r="M40" s="173">
        <f>SUM(M6:M39)</f>
        <v>0</v>
      </c>
    </row>
    <row r="41" spans="2:13" s="24" customFormat="1" ht="22.5" customHeight="1">
      <c r="B41" s="354"/>
      <c r="C41" s="416" t="s">
        <v>151</v>
      </c>
      <c r="D41" s="416"/>
      <c r="E41" s="416"/>
      <c r="F41" s="416"/>
      <c r="G41" s="416"/>
      <c r="H41" s="63"/>
      <c r="I41" s="63"/>
      <c r="J41" s="63"/>
      <c r="K41" s="25"/>
      <c r="L41" s="63"/>
      <c r="M41" s="174"/>
    </row>
    <row r="42" spans="2:13" s="24" customFormat="1" ht="22.5" customHeight="1" thickBot="1">
      <c r="B42" s="354"/>
      <c r="C42" s="416"/>
      <c r="D42" s="416"/>
      <c r="E42" s="416"/>
      <c r="F42" s="416"/>
      <c r="G42" s="416"/>
      <c r="H42" s="63"/>
      <c r="I42" s="89" t="s">
        <v>125</v>
      </c>
      <c r="J42" s="63"/>
      <c r="K42" s="61">
        <f>SUM(E40:K40)/12</f>
        <v>0</v>
      </c>
      <c r="L42" s="64"/>
      <c r="M42" s="175">
        <f>SUM(M6:M39)/12</f>
        <v>0</v>
      </c>
    </row>
    <row r="43" spans="2:13" ht="9" customHeight="1" thickTop="1">
      <c r="B43" s="355"/>
      <c r="C43" s="351"/>
      <c r="D43" s="176"/>
      <c r="E43" s="176"/>
      <c r="F43" s="176"/>
      <c r="G43" s="176"/>
      <c r="H43" s="176"/>
      <c r="I43" s="176"/>
      <c r="J43" s="176"/>
      <c r="K43" s="176"/>
      <c r="L43" s="176"/>
      <c r="M43" s="177"/>
    </row>
  </sheetData>
  <sheetProtection password="CF6E" sheet="1" objects="1" scenarios="1"/>
  <mergeCells count="4">
    <mergeCell ref="C41:G42"/>
    <mergeCell ref="B2:M2"/>
    <mergeCell ref="B1:M1"/>
    <mergeCell ref="B3:M3"/>
  </mergeCells>
  <printOptions horizontalCentered="1"/>
  <pageMargins left="0.15" right="0.15" top="0.35" bottom="0" header="0.15" footer="0"/>
  <pageSetup fitToHeight="1" fitToWidth="1" horizontalDpi="600" verticalDpi="600" orientation="portrait" r:id="rId2"/>
  <headerFooter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B1:P48"/>
  <sheetViews>
    <sheetView showRowColHeaders="0" zoomScaleSheetLayoutView="100" zoomScalePageLayoutView="0" workbookViewId="0" topLeftCell="A1">
      <selection activeCell="A1" sqref="A1"/>
    </sheetView>
  </sheetViews>
  <sheetFormatPr defaultColWidth="7.28125" defaultRowHeight="12.75"/>
  <cols>
    <col min="1" max="1" width="15.7109375" style="26" customWidth="1"/>
    <col min="2" max="2" width="0.85546875" style="26" customWidth="1"/>
    <col min="3" max="4" width="10.57421875" style="26" customWidth="1"/>
    <col min="5" max="5" width="8.7109375" style="26" customWidth="1"/>
    <col min="6" max="6" width="0.85546875" style="26" customWidth="1"/>
    <col min="7" max="7" width="10.7109375" style="41" customWidth="1"/>
    <col min="8" max="8" width="0.85546875" style="41" customWidth="1"/>
    <col min="9" max="9" width="10.7109375" style="41" customWidth="1"/>
    <col min="10" max="10" width="0.85546875" style="41" customWidth="1"/>
    <col min="11" max="11" width="10.7109375" style="41" customWidth="1"/>
    <col min="12" max="12" width="0.85546875" style="42" customWidth="1"/>
    <col min="13" max="13" width="12.7109375" style="42" customWidth="1"/>
    <col min="14" max="14" width="0.85546875" style="26" customWidth="1"/>
    <col min="15" max="15" width="7.57421875" style="43" bestFit="1" customWidth="1"/>
    <col min="16" max="16" width="3.28125" style="26" bestFit="1" customWidth="1"/>
    <col min="17" max="16384" width="7.28125" style="26" customWidth="1"/>
  </cols>
  <sheetData>
    <row r="1" spans="2:16" ht="19.5" customHeight="1">
      <c r="B1" s="424" t="s">
        <v>62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</row>
    <row r="2" spans="2:16" s="94" customFormat="1" ht="18.75" customHeight="1"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2:16" s="94" customFormat="1" ht="6.75" customHeight="1">
      <c r="B3" s="369"/>
      <c r="C3" s="369"/>
      <c r="D3" s="369"/>
      <c r="E3" s="369"/>
      <c r="F3" s="375"/>
      <c r="G3" s="369"/>
      <c r="H3" s="375"/>
      <c r="I3" s="369"/>
      <c r="J3" s="375"/>
      <c r="K3" s="369"/>
      <c r="L3" s="375"/>
      <c r="M3" s="369"/>
      <c r="N3" s="375"/>
      <c r="O3" s="369"/>
      <c r="P3" s="369"/>
    </row>
    <row r="4" spans="2:16" s="100" customFormat="1" ht="28.5">
      <c r="B4" s="333"/>
      <c r="C4" s="326" t="s">
        <v>119</v>
      </c>
      <c r="D4" s="188"/>
      <c r="E4" s="188"/>
      <c r="F4" s="189"/>
      <c r="G4" s="190" t="s">
        <v>162</v>
      </c>
      <c r="H4" s="191"/>
      <c r="I4" s="190" t="s">
        <v>152</v>
      </c>
      <c r="J4" s="191"/>
      <c r="K4" s="190" t="s">
        <v>153</v>
      </c>
      <c r="L4" s="191"/>
      <c r="M4" s="190" t="s">
        <v>120</v>
      </c>
      <c r="N4" s="191"/>
      <c r="O4" s="420" t="s">
        <v>121</v>
      </c>
      <c r="P4" s="421"/>
    </row>
    <row r="5" spans="2:16" s="101" customFormat="1" ht="16.5" customHeight="1">
      <c r="B5" s="336"/>
      <c r="C5" s="327"/>
      <c r="D5" s="277"/>
      <c r="E5" s="277"/>
      <c r="F5" s="281"/>
      <c r="G5" s="2"/>
      <c r="H5" s="1"/>
      <c r="I5" s="2"/>
      <c r="J5" s="1"/>
      <c r="K5" s="2"/>
      <c r="L5" s="1"/>
      <c r="M5" s="2"/>
      <c r="N5" s="29"/>
      <c r="O5" s="282"/>
      <c r="P5" s="283" t="s">
        <v>10</v>
      </c>
    </row>
    <row r="6" spans="2:16" s="101" customFormat="1" ht="16.5" customHeight="1">
      <c r="B6" s="336"/>
      <c r="C6" s="334"/>
      <c r="D6" s="278"/>
      <c r="E6" s="278"/>
      <c r="F6" s="281"/>
      <c r="G6" s="297"/>
      <c r="H6" s="1"/>
      <c r="I6" s="297"/>
      <c r="J6" s="1"/>
      <c r="K6" s="297"/>
      <c r="L6" s="1"/>
      <c r="M6" s="297"/>
      <c r="N6" s="29"/>
      <c r="O6" s="284"/>
      <c r="P6" s="285" t="s">
        <v>10</v>
      </c>
    </row>
    <row r="7" spans="2:16" s="101" customFormat="1" ht="16.5" customHeight="1">
      <c r="B7" s="336"/>
      <c r="C7" s="334"/>
      <c r="D7" s="278"/>
      <c r="E7" s="278"/>
      <c r="F7" s="281"/>
      <c r="G7" s="297"/>
      <c r="H7" s="1"/>
      <c r="I7" s="297"/>
      <c r="J7" s="1"/>
      <c r="K7" s="297"/>
      <c r="L7" s="1"/>
      <c r="M7" s="297"/>
      <c r="N7" s="29"/>
      <c r="O7" s="284"/>
      <c r="P7" s="285" t="s">
        <v>10</v>
      </c>
    </row>
    <row r="8" spans="2:16" s="101" customFormat="1" ht="16.5" customHeight="1">
      <c r="B8" s="336"/>
      <c r="C8" s="334"/>
      <c r="D8" s="278"/>
      <c r="E8" s="278"/>
      <c r="F8" s="281"/>
      <c r="G8" s="297"/>
      <c r="H8" s="1"/>
      <c r="I8" s="297"/>
      <c r="J8" s="1"/>
      <c r="K8" s="297"/>
      <c r="L8" s="1"/>
      <c r="M8" s="297"/>
      <c r="N8" s="29"/>
      <c r="O8" s="284"/>
      <c r="P8" s="285" t="s">
        <v>10</v>
      </c>
    </row>
    <row r="9" spans="2:16" s="101" customFormat="1" ht="16.5" customHeight="1">
      <c r="B9" s="165"/>
      <c r="C9" s="334"/>
      <c r="D9" s="278"/>
      <c r="E9" s="278"/>
      <c r="F9" s="281"/>
      <c r="G9" s="297"/>
      <c r="H9" s="1"/>
      <c r="I9" s="297"/>
      <c r="J9" s="1"/>
      <c r="K9" s="297"/>
      <c r="L9" s="1"/>
      <c r="M9" s="297"/>
      <c r="N9" s="29"/>
      <c r="O9" s="284"/>
      <c r="P9" s="285" t="s">
        <v>10</v>
      </c>
    </row>
    <row r="10" spans="2:16" s="101" customFormat="1" ht="16.5" customHeight="1">
      <c r="B10" s="336"/>
      <c r="C10" s="334"/>
      <c r="D10" s="278"/>
      <c r="E10" s="278"/>
      <c r="F10" s="281"/>
      <c r="G10" s="297"/>
      <c r="H10" s="1"/>
      <c r="I10" s="297"/>
      <c r="J10" s="1"/>
      <c r="K10" s="297"/>
      <c r="L10" s="1"/>
      <c r="M10" s="297"/>
      <c r="N10" s="29"/>
      <c r="O10" s="284"/>
      <c r="P10" s="285" t="s">
        <v>10</v>
      </c>
    </row>
    <row r="11" spans="2:16" s="101" customFormat="1" ht="16.5" customHeight="1">
      <c r="B11" s="336"/>
      <c r="C11" s="334"/>
      <c r="D11" s="278"/>
      <c r="E11" s="278"/>
      <c r="F11" s="281"/>
      <c r="G11" s="297"/>
      <c r="H11" s="1"/>
      <c r="I11" s="297"/>
      <c r="J11" s="1"/>
      <c r="K11" s="297"/>
      <c r="L11" s="1"/>
      <c r="M11" s="297"/>
      <c r="N11" s="29"/>
      <c r="O11" s="284"/>
      <c r="P11" s="285" t="s">
        <v>10</v>
      </c>
    </row>
    <row r="12" spans="2:16" s="101" customFormat="1" ht="16.5" customHeight="1">
      <c r="B12" s="336"/>
      <c r="C12" s="334"/>
      <c r="D12" s="279"/>
      <c r="E12" s="279"/>
      <c r="F12" s="281"/>
      <c r="G12" s="297"/>
      <c r="H12" s="1"/>
      <c r="I12" s="297"/>
      <c r="J12" s="1"/>
      <c r="K12" s="297"/>
      <c r="L12" s="1"/>
      <c r="M12" s="297"/>
      <c r="N12" s="29"/>
      <c r="O12" s="284"/>
      <c r="P12" s="285" t="s">
        <v>10</v>
      </c>
    </row>
    <row r="13" spans="2:16" s="101" customFormat="1" ht="16.5" customHeight="1">
      <c r="B13" s="336"/>
      <c r="C13" s="334"/>
      <c r="D13" s="279"/>
      <c r="E13" s="279"/>
      <c r="F13" s="281"/>
      <c r="G13" s="297"/>
      <c r="H13" s="1"/>
      <c r="I13" s="297"/>
      <c r="J13" s="1"/>
      <c r="K13" s="297"/>
      <c r="L13" s="1"/>
      <c r="M13" s="297"/>
      <c r="N13" s="29"/>
      <c r="O13" s="284"/>
      <c r="P13" s="285" t="s">
        <v>10</v>
      </c>
    </row>
    <row r="14" spans="2:16" s="101" customFormat="1" ht="16.5" customHeight="1">
      <c r="B14" s="336"/>
      <c r="C14" s="334"/>
      <c r="D14" s="279"/>
      <c r="E14" s="279"/>
      <c r="F14" s="281"/>
      <c r="G14" s="297"/>
      <c r="H14" s="1"/>
      <c r="I14" s="297"/>
      <c r="J14" s="1"/>
      <c r="K14" s="297"/>
      <c r="L14" s="1"/>
      <c r="M14" s="297"/>
      <c r="N14" s="29"/>
      <c r="O14" s="284"/>
      <c r="P14" s="285" t="s">
        <v>10</v>
      </c>
    </row>
    <row r="15" spans="2:16" s="101" customFormat="1" ht="16.5" customHeight="1">
      <c r="B15" s="336"/>
      <c r="C15" s="334"/>
      <c r="D15" s="279"/>
      <c r="E15" s="279"/>
      <c r="F15" s="281"/>
      <c r="G15" s="297"/>
      <c r="H15" s="1"/>
      <c r="I15" s="297"/>
      <c r="J15" s="1"/>
      <c r="K15" s="297"/>
      <c r="L15" s="1"/>
      <c r="M15" s="297"/>
      <c r="N15" s="29"/>
      <c r="O15" s="284"/>
      <c r="P15" s="285" t="s">
        <v>10</v>
      </c>
    </row>
    <row r="16" spans="2:16" s="101" customFormat="1" ht="16.5" customHeight="1">
      <c r="B16" s="336"/>
      <c r="C16" s="334"/>
      <c r="D16" s="279"/>
      <c r="E16" s="279"/>
      <c r="F16" s="281"/>
      <c r="G16" s="297"/>
      <c r="H16" s="1"/>
      <c r="I16" s="297"/>
      <c r="J16" s="1"/>
      <c r="K16" s="297"/>
      <c r="L16" s="1"/>
      <c r="M16" s="297"/>
      <c r="N16" s="29"/>
      <c r="O16" s="284"/>
      <c r="P16" s="285" t="s">
        <v>10</v>
      </c>
    </row>
    <row r="17" spans="2:16" s="101" customFormat="1" ht="16.5" customHeight="1">
      <c r="B17" s="336"/>
      <c r="C17" s="334"/>
      <c r="D17" s="279"/>
      <c r="E17" s="279"/>
      <c r="F17" s="281"/>
      <c r="G17" s="297"/>
      <c r="H17" s="1"/>
      <c r="I17" s="297"/>
      <c r="J17" s="1"/>
      <c r="K17" s="297"/>
      <c r="L17" s="1"/>
      <c r="M17" s="297"/>
      <c r="N17" s="29"/>
      <c r="O17" s="284"/>
      <c r="P17" s="285" t="s">
        <v>10</v>
      </c>
    </row>
    <row r="18" spans="2:16" s="101" customFormat="1" ht="16.5" customHeight="1">
      <c r="B18" s="336"/>
      <c r="C18" s="334"/>
      <c r="D18" s="279"/>
      <c r="E18" s="279"/>
      <c r="F18" s="281"/>
      <c r="G18" s="297"/>
      <c r="H18" s="1"/>
      <c r="I18" s="297"/>
      <c r="J18" s="1"/>
      <c r="K18" s="297"/>
      <c r="L18" s="1"/>
      <c r="M18" s="297"/>
      <c r="N18" s="29"/>
      <c r="O18" s="284"/>
      <c r="P18" s="285" t="s">
        <v>10</v>
      </c>
    </row>
    <row r="19" spans="2:16" s="101" customFormat="1" ht="16.5" customHeight="1">
      <c r="B19" s="336"/>
      <c r="C19" s="334"/>
      <c r="D19" s="278"/>
      <c r="E19" s="278"/>
      <c r="F19" s="281"/>
      <c r="G19" s="297"/>
      <c r="H19" s="1"/>
      <c r="I19" s="297"/>
      <c r="J19" s="1"/>
      <c r="K19" s="297"/>
      <c r="L19" s="1"/>
      <c r="M19" s="297"/>
      <c r="N19" s="29"/>
      <c r="O19" s="284"/>
      <c r="P19" s="285" t="s">
        <v>10</v>
      </c>
    </row>
    <row r="20" spans="2:16" s="101" customFormat="1" ht="16.5" customHeight="1">
      <c r="B20" s="336"/>
      <c r="C20" s="334"/>
      <c r="D20" s="278"/>
      <c r="E20" s="278"/>
      <c r="F20" s="281"/>
      <c r="G20" s="297"/>
      <c r="H20" s="1"/>
      <c r="I20" s="297"/>
      <c r="J20" s="1"/>
      <c r="K20" s="297"/>
      <c r="L20" s="1"/>
      <c r="M20" s="297"/>
      <c r="N20" s="29"/>
      <c r="O20" s="284"/>
      <c r="P20" s="285" t="s">
        <v>10</v>
      </c>
    </row>
    <row r="21" spans="2:16" s="101" customFormat="1" ht="16.5" customHeight="1">
      <c r="B21" s="336"/>
      <c r="C21" s="334"/>
      <c r="D21" s="278"/>
      <c r="E21" s="278"/>
      <c r="F21" s="281"/>
      <c r="G21" s="297"/>
      <c r="H21" s="1"/>
      <c r="I21" s="297"/>
      <c r="J21" s="1"/>
      <c r="K21" s="297"/>
      <c r="L21" s="1"/>
      <c r="M21" s="297"/>
      <c r="N21" s="29"/>
      <c r="O21" s="284"/>
      <c r="P21" s="285" t="s">
        <v>10</v>
      </c>
    </row>
    <row r="22" spans="2:16" s="101" customFormat="1" ht="16.5" customHeight="1">
      <c r="B22" s="336"/>
      <c r="C22" s="334"/>
      <c r="D22" s="278"/>
      <c r="E22" s="278"/>
      <c r="F22" s="281"/>
      <c r="G22" s="297"/>
      <c r="H22" s="1"/>
      <c r="I22" s="297"/>
      <c r="J22" s="1"/>
      <c r="K22" s="297"/>
      <c r="L22" s="1"/>
      <c r="M22" s="297"/>
      <c r="N22" s="29"/>
      <c r="O22" s="284"/>
      <c r="P22" s="285" t="s">
        <v>10</v>
      </c>
    </row>
    <row r="23" spans="2:16" s="101" customFormat="1" ht="16.5" customHeight="1">
      <c r="B23" s="336"/>
      <c r="C23" s="334"/>
      <c r="D23" s="278"/>
      <c r="E23" s="278"/>
      <c r="F23" s="281"/>
      <c r="G23" s="297"/>
      <c r="H23" s="1"/>
      <c r="I23" s="297"/>
      <c r="J23" s="1"/>
      <c r="K23" s="297"/>
      <c r="L23" s="1"/>
      <c r="M23" s="297"/>
      <c r="N23" s="29"/>
      <c r="O23" s="284"/>
      <c r="P23" s="285" t="s">
        <v>10</v>
      </c>
    </row>
    <row r="24" spans="2:16" s="101" customFormat="1" ht="16.5" customHeight="1">
      <c r="B24" s="336"/>
      <c r="C24" s="334"/>
      <c r="D24" s="278"/>
      <c r="E24" s="278"/>
      <c r="F24" s="281"/>
      <c r="G24" s="297"/>
      <c r="H24" s="1"/>
      <c r="I24" s="297"/>
      <c r="J24" s="1"/>
      <c r="K24" s="297"/>
      <c r="L24" s="1"/>
      <c r="M24" s="297"/>
      <c r="N24" s="29"/>
      <c r="O24" s="284"/>
      <c r="P24" s="285" t="s">
        <v>10</v>
      </c>
    </row>
    <row r="25" spans="2:16" s="101" customFormat="1" ht="16.5" customHeight="1">
      <c r="B25" s="336"/>
      <c r="C25" s="334"/>
      <c r="D25" s="278"/>
      <c r="E25" s="278"/>
      <c r="F25" s="281"/>
      <c r="G25" s="297"/>
      <c r="H25" s="1"/>
      <c r="I25" s="297"/>
      <c r="J25" s="1"/>
      <c r="K25" s="297"/>
      <c r="L25" s="1"/>
      <c r="M25" s="297"/>
      <c r="N25" s="29"/>
      <c r="O25" s="284"/>
      <c r="P25" s="285" t="s">
        <v>10</v>
      </c>
    </row>
    <row r="26" spans="2:16" s="101" customFormat="1" ht="16.5" customHeight="1">
      <c r="B26" s="336"/>
      <c r="C26" s="334"/>
      <c r="D26" s="278"/>
      <c r="E26" s="278"/>
      <c r="F26" s="281"/>
      <c r="G26" s="297"/>
      <c r="H26" s="1"/>
      <c r="I26" s="297"/>
      <c r="J26" s="1"/>
      <c r="K26" s="297"/>
      <c r="L26" s="1"/>
      <c r="M26" s="297"/>
      <c r="N26" s="29"/>
      <c r="O26" s="284"/>
      <c r="P26" s="285" t="s">
        <v>10</v>
      </c>
    </row>
    <row r="27" spans="2:16" s="101" customFormat="1" ht="16.5" customHeight="1">
      <c r="B27" s="336"/>
      <c r="C27" s="334"/>
      <c r="D27" s="278"/>
      <c r="E27" s="278"/>
      <c r="F27" s="281"/>
      <c r="G27" s="297"/>
      <c r="H27" s="1"/>
      <c r="I27" s="297"/>
      <c r="J27" s="1"/>
      <c r="K27" s="297"/>
      <c r="L27" s="1"/>
      <c r="M27" s="297"/>
      <c r="N27" s="29"/>
      <c r="O27" s="284"/>
      <c r="P27" s="285" t="s">
        <v>10</v>
      </c>
    </row>
    <row r="28" spans="2:16" s="101" customFormat="1" ht="16.5" customHeight="1">
      <c r="B28" s="336"/>
      <c r="C28" s="334"/>
      <c r="D28" s="278"/>
      <c r="E28" s="278"/>
      <c r="F28" s="281"/>
      <c r="G28" s="297"/>
      <c r="H28" s="1"/>
      <c r="I28" s="297"/>
      <c r="J28" s="1"/>
      <c r="K28" s="297"/>
      <c r="L28" s="1"/>
      <c r="M28" s="297"/>
      <c r="N28" s="29"/>
      <c r="O28" s="284"/>
      <c r="P28" s="285" t="s">
        <v>10</v>
      </c>
    </row>
    <row r="29" spans="2:16" s="101" customFormat="1" ht="16.5" customHeight="1">
      <c r="B29" s="165"/>
      <c r="C29" s="335"/>
      <c r="D29" s="280"/>
      <c r="E29" s="280"/>
      <c r="F29" s="281"/>
      <c r="G29" s="288"/>
      <c r="H29" s="1"/>
      <c r="I29" s="288"/>
      <c r="J29" s="1"/>
      <c r="K29" s="297"/>
      <c r="L29" s="1"/>
      <c r="M29" s="288"/>
      <c r="N29" s="29"/>
      <c r="O29" s="286"/>
      <c r="P29" s="287" t="s">
        <v>10</v>
      </c>
    </row>
    <row r="30" spans="2:16" s="103" customFormat="1" ht="15" thickBot="1">
      <c r="B30" s="143"/>
      <c r="C30" s="193" t="s">
        <v>11</v>
      </c>
      <c r="D30" s="74"/>
      <c r="E30" s="193"/>
      <c r="F30" s="102"/>
      <c r="G30" s="296">
        <f>SUM(G5:G29)</f>
        <v>0</v>
      </c>
      <c r="H30" s="151"/>
      <c r="I30" s="296">
        <f>SUM(I5:I29)</f>
        <v>0</v>
      </c>
      <c r="J30" s="151"/>
      <c r="K30" s="296">
        <f>SUM(K5:K29)</f>
        <v>0</v>
      </c>
      <c r="L30" s="151"/>
      <c r="M30" s="296">
        <f>SUM(M5:M29)</f>
        <v>0</v>
      </c>
      <c r="N30" s="192"/>
      <c r="O30" s="194"/>
      <c r="P30" s="195"/>
    </row>
    <row r="31" spans="2:16" s="6" customFormat="1" ht="35.25" customHeight="1" thickTop="1">
      <c r="B31" s="183"/>
      <c r="C31" s="328"/>
      <c r="D31" s="197"/>
      <c r="E31" s="197"/>
      <c r="F31" s="197"/>
      <c r="G31" s="419" t="s">
        <v>158</v>
      </c>
      <c r="H31" s="419"/>
      <c r="I31" s="419"/>
      <c r="J31" s="419"/>
      <c r="K31" s="419"/>
      <c r="L31" s="419"/>
      <c r="M31" s="419"/>
      <c r="N31" s="198"/>
      <c r="O31" s="199"/>
      <c r="P31" s="200"/>
    </row>
    <row r="32" spans="2:16" s="101" customFormat="1" ht="16.5">
      <c r="B32" s="325"/>
      <c r="C32" s="329" t="s">
        <v>36</v>
      </c>
      <c r="D32" s="178"/>
      <c r="E32" s="178"/>
      <c r="F32" s="178"/>
      <c r="G32" s="179"/>
      <c r="H32" s="179"/>
      <c r="I32" s="179"/>
      <c r="J32" s="179"/>
      <c r="K32" s="179"/>
      <c r="L32" s="179"/>
      <c r="M32" s="179"/>
      <c r="N32" s="178"/>
      <c r="O32" s="180"/>
      <c r="P32" s="181"/>
    </row>
    <row r="33" spans="2:16" s="6" customFormat="1" ht="16.5" customHeight="1">
      <c r="B33" s="183"/>
      <c r="C33" s="330"/>
      <c r="D33" s="95"/>
      <c r="E33" s="95"/>
      <c r="F33" s="95"/>
      <c r="G33" s="302"/>
      <c r="H33" s="302"/>
      <c r="I33" s="302"/>
      <c r="J33" s="302"/>
      <c r="K33" s="302"/>
      <c r="L33" s="302"/>
      <c r="M33" s="302"/>
      <c r="N33" s="95"/>
      <c r="O33" s="91"/>
      <c r="P33" s="182"/>
    </row>
    <row r="34" spans="2:16" s="6" customFormat="1" ht="16.5" customHeight="1">
      <c r="B34" s="183"/>
      <c r="C34" s="95" t="s">
        <v>41</v>
      </c>
      <c r="D34" s="95"/>
      <c r="E34" s="95"/>
      <c r="F34" s="95"/>
      <c r="G34" s="302"/>
      <c r="H34" s="302"/>
      <c r="I34" s="302"/>
      <c r="J34" s="302"/>
      <c r="K34" s="302"/>
      <c r="L34" s="302"/>
      <c r="M34" s="302"/>
      <c r="N34" s="95"/>
      <c r="O34" s="91"/>
      <c r="P34" s="182"/>
    </row>
    <row r="35" spans="2:16" s="6" customFormat="1" ht="16.5" customHeight="1">
      <c r="B35" s="183"/>
      <c r="C35" s="95" t="s">
        <v>42</v>
      </c>
      <c r="D35" s="95"/>
      <c r="E35" s="95"/>
      <c r="F35" s="95"/>
      <c r="G35" s="302"/>
      <c r="H35" s="302"/>
      <c r="I35" s="302"/>
      <c r="J35" s="302"/>
      <c r="K35" s="302"/>
      <c r="L35" s="302"/>
      <c r="M35" s="302"/>
      <c r="N35" s="95"/>
      <c r="O35" s="91"/>
      <c r="P35" s="182"/>
    </row>
    <row r="36" spans="2:16" s="6" customFormat="1" ht="16.5" customHeight="1">
      <c r="B36" s="183"/>
      <c r="C36" s="95"/>
      <c r="D36" s="95"/>
      <c r="E36" s="95"/>
      <c r="F36" s="95"/>
      <c r="G36" s="302"/>
      <c r="H36" s="302"/>
      <c r="I36" s="302"/>
      <c r="J36" s="302"/>
      <c r="K36" s="302"/>
      <c r="L36" s="302"/>
      <c r="M36" s="302"/>
      <c r="N36" s="95"/>
      <c r="O36" s="91"/>
      <c r="P36" s="182"/>
    </row>
    <row r="37" spans="2:16" s="6" customFormat="1" ht="16.5" customHeight="1">
      <c r="B37" s="183"/>
      <c r="C37" s="331" t="s">
        <v>37</v>
      </c>
      <c r="D37" s="96"/>
      <c r="E37" s="95"/>
      <c r="F37" s="97"/>
      <c r="G37" s="422" t="s">
        <v>43</v>
      </c>
      <c r="H37" s="422"/>
      <c r="I37" s="422"/>
      <c r="J37" s="92"/>
      <c r="K37" s="92"/>
      <c r="L37" s="92"/>
      <c r="M37" s="422" t="s">
        <v>38</v>
      </c>
      <c r="N37" s="422"/>
      <c r="O37" s="422"/>
      <c r="P37" s="182"/>
    </row>
    <row r="38" spans="2:16" s="6" customFormat="1" ht="16.5" customHeight="1">
      <c r="B38" s="183"/>
      <c r="C38" s="95"/>
      <c r="D38" s="95"/>
      <c r="E38" s="95"/>
      <c r="F38" s="95"/>
      <c r="G38" s="302"/>
      <c r="H38" s="302"/>
      <c r="I38" s="302"/>
      <c r="J38" s="302"/>
      <c r="K38" s="302"/>
      <c r="L38" s="302"/>
      <c r="M38" s="99"/>
      <c r="N38" s="95"/>
      <c r="O38" s="91"/>
      <c r="P38" s="182"/>
    </row>
    <row r="39" spans="2:16" s="6" customFormat="1" ht="16.5" customHeight="1">
      <c r="B39" s="183"/>
      <c r="C39" s="95" t="s">
        <v>12</v>
      </c>
      <c r="D39" s="95"/>
      <c r="E39" s="95"/>
      <c r="F39" s="95"/>
      <c r="G39" s="425">
        <v>21431</v>
      </c>
      <c r="H39" s="425"/>
      <c r="I39" s="425"/>
      <c r="J39" s="302"/>
      <c r="K39" s="302"/>
      <c r="L39" s="302"/>
      <c r="M39" s="427" t="s">
        <v>130</v>
      </c>
      <c r="N39" s="427"/>
      <c r="O39" s="427"/>
      <c r="P39" s="182"/>
    </row>
    <row r="40" spans="2:16" s="6" customFormat="1" ht="16.5" customHeight="1">
      <c r="B40" s="183"/>
      <c r="C40" s="95" t="s">
        <v>44</v>
      </c>
      <c r="D40" s="95"/>
      <c r="E40" s="95"/>
      <c r="F40" s="95"/>
      <c r="G40" s="425">
        <v>6467</v>
      </c>
      <c r="H40" s="425"/>
      <c r="I40" s="425"/>
      <c r="J40" s="302"/>
      <c r="K40" s="302"/>
      <c r="L40" s="302"/>
      <c r="M40" s="426" t="s">
        <v>45</v>
      </c>
      <c r="N40" s="426"/>
      <c r="O40" s="426"/>
      <c r="P40" s="182"/>
    </row>
    <row r="41" spans="2:16" s="6" customFormat="1" ht="16.5" customHeight="1">
      <c r="B41" s="183"/>
      <c r="C41" s="95" t="s">
        <v>46</v>
      </c>
      <c r="D41" s="95"/>
      <c r="E41" s="95"/>
      <c r="F41" s="95"/>
      <c r="G41" s="425">
        <v>4602</v>
      </c>
      <c r="H41" s="425"/>
      <c r="I41" s="425"/>
      <c r="J41" s="302"/>
      <c r="K41" s="302"/>
      <c r="L41" s="302"/>
      <c r="M41" s="426" t="s">
        <v>47</v>
      </c>
      <c r="N41" s="426"/>
      <c r="O41" s="426"/>
      <c r="P41" s="182"/>
    </row>
    <row r="42" spans="2:16" s="6" customFormat="1" ht="16.5" customHeight="1">
      <c r="B42" s="183"/>
      <c r="C42" s="97"/>
      <c r="D42" s="97"/>
      <c r="E42" s="97"/>
      <c r="F42" s="97"/>
      <c r="G42" s="303"/>
      <c r="H42" s="303"/>
      <c r="I42" s="303"/>
      <c r="J42" s="303"/>
      <c r="K42" s="303"/>
      <c r="L42" s="303"/>
      <c r="M42" s="303"/>
      <c r="N42" s="302"/>
      <c r="O42" s="93"/>
      <c r="P42" s="182"/>
    </row>
    <row r="43" spans="2:16" s="6" customFormat="1" ht="16.5" customHeight="1">
      <c r="B43" s="183"/>
      <c r="C43" s="97" t="s">
        <v>123</v>
      </c>
      <c r="D43" s="97"/>
      <c r="E43" s="97"/>
      <c r="F43" s="97"/>
      <c r="G43" s="303"/>
      <c r="H43" s="98"/>
      <c r="I43" s="303"/>
      <c r="J43" s="303"/>
      <c r="K43" s="303"/>
      <c r="L43" s="303"/>
      <c r="M43" s="303"/>
      <c r="N43" s="302"/>
      <c r="O43" s="93"/>
      <c r="P43" s="182"/>
    </row>
    <row r="44" spans="2:16" s="6" customFormat="1" ht="16.5" customHeight="1">
      <c r="B44" s="183"/>
      <c r="C44" s="332" t="s">
        <v>122</v>
      </c>
      <c r="D44" s="95"/>
      <c r="E44" s="95"/>
      <c r="F44" s="95"/>
      <c r="G44" s="303"/>
      <c r="H44" s="303"/>
      <c r="I44" s="303"/>
      <c r="J44" s="303"/>
      <c r="K44" s="303"/>
      <c r="L44" s="303"/>
      <c r="M44" s="302"/>
      <c r="N44" s="302"/>
      <c r="O44" s="93"/>
      <c r="P44" s="182"/>
    </row>
    <row r="45" spans="2:16" s="6" customFormat="1" ht="9" customHeight="1">
      <c r="B45" s="167"/>
      <c r="C45" s="184"/>
      <c r="D45" s="184"/>
      <c r="E45" s="184"/>
      <c r="F45" s="184"/>
      <c r="G45" s="185"/>
      <c r="H45" s="185"/>
      <c r="I45" s="185"/>
      <c r="J45" s="185"/>
      <c r="K45" s="185"/>
      <c r="L45" s="185"/>
      <c r="M45" s="185"/>
      <c r="N45" s="184"/>
      <c r="O45" s="186"/>
      <c r="P45" s="187"/>
    </row>
    <row r="46" spans="4:16" s="6" customFormat="1" ht="16.5" customHeight="1">
      <c r="D46" s="31"/>
      <c r="E46" s="31"/>
      <c r="F46" s="31"/>
      <c r="G46" s="32"/>
      <c r="H46" s="32"/>
      <c r="I46" s="32"/>
      <c r="J46" s="32"/>
      <c r="K46" s="32"/>
      <c r="L46" s="33"/>
      <c r="M46" s="33"/>
      <c r="N46" s="31"/>
      <c r="O46" s="34"/>
      <c r="P46" s="31"/>
    </row>
    <row r="47" spans="3:16" s="6" customFormat="1" ht="16.5" customHeight="1">
      <c r="C47" s="35"/>
      <c r="D47" s="35"/>
      <c r="E47" s="35"/>
      <c r="F47" s="35"/>
      <c r="G47" s="36"/>
      <c r="H47" s="36"/>
      <c r="I47" s="36"/>
      <c r="J47" s="36"/>
      <c r="K47" s="36"/>
      <c r="L47" s="37"/>
      <c r="M47" s="38"/>
      <c r="N47" s="30"/>
      <c r="O47" s="39"/>
      <c r="P47" s="35"/>
    </row>
    <row r="48" spans="7:15" s="6" customFormat="1" ht="16.5">
      <c r="G48" s="13"/>
      <c r="H48" s="13"/>
      <c r="I48" s="13"/>
      <c r="J48" s="13"/>
      <c r="K48" s="13"/>
      <c r="L48" s="12"/>
      <c r="M48" s="12"/>
      <c r="O48" s="40"/>
    </row>
  </sheetData>
  <sheetProtection password="CF6E" sheet="1" objects="1" scenarios="1"/>
  <mergeCells count="12">
    <mergeCell ref="M40:O40"/>
    <mergeCell ref="M39:O39"/>
    <mergeCell ref="G31:M31"/>
    <mergeCell ref="O4:P4"/>
    <mergeCell ref="G37:I37"/>
    <mergeCell ref="B2:P2"/>
    <mergeCell ref="B1:P1"/>
    <mergeCell ref="G41:I41"/>
    <mergeCell ref="G40:I40"/>
    <mergeCell ref="G39:I39"/>
    <mergeCell ref="M37:O37"/>
    <mergeCell ref="M41:O41"/>
  </mergeCells>
  <printOptions horizontalCentered="1"/>
  <pageMargins left="0.15" right="0.15" top="0.35" bottom="0" header="0.15" footer="0"/>
  <pageSetup fitToHeight="1" fitToWidth="1" horizontalDpi="600" verticalDpi="600" orientation="portrait" r:id="rId2"/>
  <headerFooter>
    <oddHeader>&amp;L&amp;G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1:Z125"/>
  <sheetViews>
    <sheetView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2" width="0.85546875" style="6" customWidth="1"/>
    <col min="3" max="3" width="7.57421875" style="90" customWidth="1"/>
    <col min="4" max="10" width="5.28125" style="6" customWidth="1"/>
    <col min="11" max="11" width="0.85546875" style="8" customWidth="1"/>
    <col min="12" max="12" width="11.8515625" style="261" bestFit="1" customWidth="1"/>
    <col min="13" max="13" width="0.85546875" style="4" customWidth="1"/>
    <col min="14" max="14" width="10.7109375" style="6" customWidth="1"/>
    <col min="15" max="15" width="0.85546875" style="6" customWidth="1"/>
    <col min="16" max="16" width="10.7109375" style="6" customWidth="1"/>
    <col min="17" max="17" width="0.85546875" style="6" customWidth="1"/>
    <col min="18" max="18" width="10.7109375" style="6" customWidth="1"/>
    <col min="19" max="19" width="0.85546875" style="6" customWidth="1"/>
    <col min="20" max="20" width="10.7109375" style="6" customWidth="1"/>
    <col min="21" max="21" width="0.85546875" style="6" customWidth="1"/>
    <col min="22" max="22" width="10.7109375" style="6" customWidth="1"/>
    <col min="23" max="23" width="0.85546875" style="6" customWidth="1"/>
    <col min="24" max="24" width="11.57421875" style="261" customWidth="1"/>
    <col min="25" max="25" width="0.85546875" style="6" customWidth="1"/>
    <col min="26" max="26" width="11.8515625" style="260" bestFit="1" customWidth="1"/>
    <col min="27" max="16384" width="9.140625" style="6" customWidth="1"/>
  </cols>
  <sheetData>
    <row r="1" spans="2:26" ht="18.75">
      <c r="B1" s="433" t="s">
        <v>13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2:26" ht="18.75">
      <c r="B2" s="433" t="s">
        <v>58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2:26" s="210" customFormat="1" ht="29.25" customHeight="1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</row>
    <row r="4" spans="2:26" s="213" customFormat="1" ht="30.75" customHeight="1">
      <c r="B4" s="348"/>
      <c r="C4" s="83" t="s">
        <v>71</v>
      </c>
      <c r="D4" s="83"/>
      <c r="E4" s="83"/>
      <c r="F4" s="83"/>
      <c r="G4" s="83"/>
      <c r="H4" s="83"/>
      <c r="I4" s="83"/>
      <c r="J4" s="83"/>
      <c r="K4" s="84">
        <f>'Monthly Spending Plan Summary'!K4</f>
        <v>0</v>
      </c>
      <c r="L4" s="264" t="s">
        <v>14</v>
      </c>
      <c r="M4" s="264"/>
      <c r="N4" s="264" t="s">
        <v>15</v>
      </c>
      <c r="O4" s="264"/>
      <c r="P4" s="264" t="s">
        <v>16</v>
      </c>
      <c r="Q4" s="264"/>
      <c r="R4" s="264" t="s">
        <v>17</v>
      </c>
      <c r="S4" s="264"/>
      <c r="T4" s="264" t="s">
        <v>18</v>
      </c>
      <c r="U4" s="264"/>
      <c r="V4" s="264" t="s">
        <v>19</v>
      </c>
      <c r="W4" s="265"/>
      <c r="X4" s="266" t="s">
        <v>128</v>
      </c>
      <c r="Y4" s="211"/>
      <c r="Z4" s="212" t="s">
        <v>129</v>
      </c>
    </row>
    <row r="5" spans="2:26" ht="16.5">
      <c r="B5" s="321"/>
      <c r="C5" s="345" t="str">
        <f>'Monthly Spending Plan Summary'!C5</f>
        <v>Take home pay (see Income Summary)</v>
      </c>
      <c r="D5" s="75"/>
      <c r="E5" s="75"/>
      <c r="F5" s="75"/>
      <c r="G5" s="75"/>
      <c r="H5" s="75"/>
      <c r="I5" s="75"/>
      <c r="J5" s="75"/>
      <c r="K5" s="65"/>
      <c r="L5" s="107">
        <f>'Monthly Spending Plan Summary'!L5</f>
        <v>0</v>
      </c>
      <c r="M5" s="214"/>
      <c r="N5" s="109"/>
      <c r="O5" s="214"/>
      <c r="P5" s="109"/>
      <c r="Q5" s="214"/>
      <c r="R5" s="109"/>
      <c r="S5" s="214"/>
      <c r="T5" s="109"/>
      <c r="U5" s="214"/>
      <c r="V5" s="109"/>
      <c r="W5" s="214"/>
      <c r="X5" s="107">
        <f>SUM(N5:V5)</f>
        <v>0</v>
      </c>
      <c r="Y5" s="214"/>
      <c r="Z5" s="108">
        <f>L5-X5</f>
        <v>0</v>
      </c>
    </row>
    <row r="6" spans="2:26" ht="16.5">
      <c r="B6" s="167"/>
      <c r="C6" s="346" t="str">
        <f>'Monthly Spending Plan Summary'!C6</f>
        <v>Other Income (see Income Summary)</v>
      </c>
      <c r="D6" s="68"/>
      <c r="E6" s="68"/>
      <c r="F6" s="68"/>
      <c r="G6" s="68"/>
      <c r="H6" s="68"/>
      <c r="I6" s="68"/>
      <c r="J6" s="68"/>
      <c r="K6" s="65"/>
      <c r="L6" s="110">
        <f>'Monthly Spending Plan Summary'!L6</f>
        <v>0</v>
      </c>
      <c r="M6" s="214"/>
      <c r="N6" s="48"/>
      <c r="O6" s="214"/>
      <c r="P6" s="48"/>
      <c r="Q6" s="214"/>
      <c r="R6" s="48"/>
      <c r="S6" s="214"/>
      <c r="T6" s="48"/>
      <c r="U6" s="214"/>
      <c r="V6" s="48"/>
      <c r="W6" s="214"/>
      <c r="X6" s="110">
        <f>SUM(N6:V6)</f>
        <v>0</v>
      </c>
      <c r="Y6" s="214"/>
      <c r="Z6" s="111">
        <f>L6-X6</f>
        <v>0</v>
      </c>
    </row>
    <row r="7" spans="2:26" s="216" customFormat="1" ht="14.25">
      <c r="B7" s="349"/>
      <c r="C7" s="337" t="str">
        <f>'Monthly Spending Plan Summary'!C7</f>
        <v>  Total Deposits</v>
      </c>
      <c r="D7" s="19"/>
      <c r="E7" s="19"/>
      <c r="F7" s="19"/>
      <c r="G7" s="19"/>
      <c r="H7" s="19"/>
      <c r="I7" s="19"/>
      <c r="J7" s="19"/>
      <c r="K7" s="104"/>
      <c r="L7" s="105">
        <f>'Monthly Spending Plan Summary'!L7</f>
        <v>0</v>
      </c>
      <c r="M7" s="215"/>
      <c r="N7" s="105">
        <f>SUM(N5:N6)</f>
        <v>0</v>
      </c>
      <c r="O7" s="215"/>
      <c r="P7" s="105">
        <f>SUM(P5:P6)</f>
        <v>0</v>
      </c>
      <c r="Q7" s="215"/>
      <c r="R7" s="105">
        <f>SUM(R5:R6)</f>
        <v>0</v>
      </c>
      <c r="S7" s="215"/>
      <c r="T7" s="105">
        <f>SUM(T5:T6)</f>
        <v>0</v>
      </c>
      <c r="U7" s="215"/>
      <c r="V7" s="105">
        <f>SUM(V5:V6)</f>
        <v>0</v>
      </c>
      <c r="W7" s="215"/>
      <c r="X7" s="105">
        <f>SUM(X5:X6)</f>
        <v>0</v>
      </c>
      <c r="Y7" s="215"/>
      <c r="Z7" s="106">
        <f>SUM(Z5:Z6)</f>
        <v>0</v>
      </c>
    </row>
    <row r="8" spans="3:26" ht="7.5" customHeight="1">
      <c r="C8" s="217"/>
      <c r="D8" s="216"/>
      <c r="E8" s="216"/>
      <c r="F8" s="216"/>
      <c r="G8" s="216"/>
      <c r="H8" s="216"/>
      <c r="I8" s="216"/>
      <c r="J8" s="216"/>
      <c r="K8" s="218"/>
      <c r="L8" s="219"/>
      <c r="M8" s="214"/>
      <c r="N8" s="219"/>
      <c r="O8" s="214"/>
      <c r="P8" s="219"/>
      <c r="Q8" s="214"/>
      <c r="R8" s="219"/>
      <c r="S8" s="214"/>
      <c r="T8" s="219"/>
      <c r="U8" s="214"/>
      <c r="V8" s="219"/>
      <c r="W8" s="214"/>
      <c r="X8" s="219"/>
      <c r="Y8" s="220"/>
      <c r="Z8" s="219"/>
    </row>
    <row r="9" spans="2:26" s="221" customFormat="1" ht="30.75" customHeight="1">
      <c r="B9" s="347"/>
      <c r="C9" s="83" t="str">
        <f>'Monthly Spending Plan Summary'!C9</f>
        <v>Contributions</v>
      </c>
      <c r="D9" s="83"/>
      <c r="E9" s="83"/>
      <c r="F9" s="83"/>
      <c r="G9" s="83"/>
      <c r="H9" s="83"/>
      <c r="I9" s="83"/>
      <c r="J9" s="83"/>
      <c r="K9" s="85">
        <f>'Monthly Spending Plan Summary'!K9:S9</f>
        <v>0</v>
      </c>
      <c r="L9" s="264" t="s">
        <v>14</v>
      </c>
      <c r="M9" s="264"/>
      <c r="N9" s="264" t="s">
        <v>15</v>
      </c>
      <c r="O9" s="264"/>
      <c r="P9" s="264" t="s">
        <v>16</v>
      </c>
      <c r="Q9" s="264"/>
      <c r="R9" s="264" t="s">
        <v>17</v>
      </c>
      <c r="S9" s="264"/>
      <c r="T9" s="264" t="s">
        <v>18</v>
      </c>
      <c r="U9" s="264"/>
      <c r="V9" s="264" t="s">
        <v>19</v>
      </c>
      <c r="W9" s="265"/>
      <c r="X9" s="266" t="s">
        <v>128</v>
      </c>
      <c r="Y9" s="211"/>
      <c r="Z9" s="212" t="s">
        <v>129</v>
      </c>
    </row>
    <row r="10" spans="2:26" ht="16.5">
      <c r="B10" s="321"/>
      <c r="C10" s="345" t="str">
        <f>'Monthly Spending Plan Summary'!C10</f>
        <v>Tithe (goal is 10% X gross pay)</v>
      </c>
      <c r="D10" s="76"/>
      <c r="E10" s="76"/>
      <c r="F10" s="76"/>
      <c r="G10" s="76"/>
      <c r="H10" s="76"/>
      <c r="I10" s="76"/>
      <c r="J10" s="76"/>
      <c r="K10" s="65"/>
      <c r="L10" s="107">
        <f>'Monthly Spending Plan Summary'!L10</f>
        <v>0</v>
      </c>
      <c r="M10" s="214"/>
      <c r="N10" s="109"/>
      <c r="O10" s="214"/>
      <c r="P10" s="109"/>
      <c r="Q10" s="214"/>
      <c r="R10" s="109"/>
      <c r="S10" s="214"/>
      <c r="T10" s="109"/>
      <c r="U10" s="214"/>
      <c r="V10" s="109"/>
      <c r="W10" s="214"/>
      <c r="X10" s="107">
        <f aca="true" t="shared" si="0" ref="X10:X19">SUM(N10:V10)</f>
        <v>0</v>
      </c>
      <c r="Y10" s="214"/>
      <c r="Z10" s="108">
        <f>L10-X10</f>
        <v>0</v>
      </c>
    </row>
    <row r="11" spans="2:26" ht="16.5">
      <c r="B11" s="167"/>
      <c r="C11" s="346" t="str">
        <f>'Monthly Spending Plan Summary'!C11</f>
        <v>Charities</v>
      </c>
      <c r="D11" s="69"/>
      <c r="E11" s="69"/>
      <c r="F11" s="69"/>
      <c r="G11" s="69"/>
      <c r="H11" s="69"/>
      <c r="I11" s="69"/>
      <c r="J11" s="69"/>
      <c r="K11" s="65"/>
      <c r="L11" s="110">
        <f>'Monthly Spending Plan Summary'!L11</f>
        <v>0</v>
      </c>
      <c r="M11" s="214"/>
      <c r="N11" s="48"/>
      <c r="O11" s="214"/>
      <c r="P11" s="48"/>
      <c r="Q11" s="214"/>
      <c r="R11" s="48"/>
      <c r="S11" s="214"/>
      <c r="T11" s="48"/>
      <c r="U11" s="214"/>
      <c r="V11" s="48"/>
      <c r="W11" s="214"/>
      <c r="X11" s="110">
        <f t="shared" si="0"/>
        <v>0</v>
      </c>
      <c r="Y11" s="214"/>
      <c r="Z11" s="111">
        <f>L11-X11</f>
        <v>0</v>
      </c>
    </row>
    <row r="12" spans="2:26" s="216" customFormat="1" ht="14.25">
      <c r="B12" s="349"/>
      <c r="C12" s="337" t="str">
        <f>'Monthly Spending Plan Summary'!C12</f>
        <v>  Subtotal</v>
      </c>
      <c r="D12" s="19"/>
      <c r="E12" s="19"/>
      <c r="F12" s="19"/>
      <c r="G12" s="19"/>
      <c r="H12" s="19"/>
      <c r="I12" s="19"/>
      <c r="J12" s="19"/>
      <c r="K12" s="104"/>
      <c r="L12" s="105">
        <f>'Monthly Spending Plan Summary'!L12</f>
        <v>0</v>
      </c>
      <c r="M12" s="215"/>
      <c r="N12" s="105">
        <f>SUM(N10:N11)</f>
        <v>0</v>
      </c>
      <c r="O12" s="215"/>
      <c r="P12" s="105">
        <f>SUM(P10:P11)</f>
        <v>0</v>
      </c>
      <c r="Q12" s="215"/>
      <c r="R12" s="105">
        <f>SUM(R10:R11)</f>
        <v>0</v>
      </c>
      <c r="S12" s="215"/>
      <c r="T12" s="105">
        <f>SUM(T10:T11)</f>
        <v>0</v>
      </c>
      <c r="U12" s="215"/>
      <c r="V12" s="105">
        <f>SUM(V10:V11)</f>
        <v>0</v>
      </c>
      <c r="W12" s="215"/>
      <c r="X12" s="105">
        <f t="shared" si="0"/>
        <v>0</v>
      </c>
      <c r="Y12" s="215"/>
      <c r="Z12" s="106">
        <f>L12-X12</f>
        <v>0</v>
      </c>
    </row>
    <row r="13" spans="3:26" ht="7.5" customHeight="1">
      <c r="C13" s="87"/>
      <c r="D13" s="11"/>
      <c r="E13" s="11"/>
      <c r="F13" s="11"/>
      <c r="G13" s="11"/>
      <c r="H13" s="11"/>
      <c r="I13" s="11"/>
      <c r="J13" s="11"/>
      <c r="K13" s="66"/>
      <c r="L13" s="49"/>
      <c r="M13" s="214"/>
      <c r="N13" s="49"/>
      <c r="O13" s="214"/>
      <c r="P13" s="49"/>
      <c r="Q13" s="214"/>
      <c r="R13" s="49"/>
      <c r="S13" s="214"/>
      <c r="T13" s="49"/>
      <c r="U13" s="214"/>
      <c r="V13" s="49"/>
      <c r="W13" s="214"/>
      <c r="X13" s="49"/>
      <c r="Y13" s="214"/>
      <c r="Z13" s="49"/>
    </row>
    <row r="14" spans="2:26" s="221" customFormat="1" ht="30.75" customHeight="1">
      <c r="B14" s="347"/>
      <c r="C14" s="83" t="str">
        <f>'Monthly Spending Plan Summary'!C14</f>
        <v>Household Expenses</v>
      </c>
      <c r="D14" s="83"/>
      <c r="E14" s="83"/>
      <c r="F14" s="83"/>
      <c r="G14" s="83"/>
      <c r="H14" s="83"/>
      <c r="I14" s="83"/>
      <c r="J14" s="83"/>
      <c r="K14" s="84">
        <f>'Monthly Spending Plan Summary'!K14:S14</f>
        <v>0</v>
      </c>
      <c r="L14" s="264" t="s">
        <v>14</v>
      </c>
      <c r="M14" s="264"/>
      <c r="N14" s="264" t="s">
        <v>15</v>
      </c>
      <c r="O14" s="264"/>
      <c r="P14" s="264" t="s">
        <v>16</v>
      </c>
      <c r="Q14" s="264"/>
      <c r="R14" s="264" t="s">
        <v>17</v>
      </c>
      <c r="S14" s="264"/>
      <c r="T14" s="264" t="s">
        <v>18</v>
      </c>
      <c r="U14" s="264"/>
      <c r="V14" s="264" t="s">
        <v>19</v>
      </c>
      <c r="W14" s="265"/>
      <c r="X14" s="266" t="s">
        <v>128</v>
      </c>
      <c r="Y14" s="211"/>
      <c r="Z14" s="212" t="s">
        <v>129</v>
      </c>
    </row>
    <row r="15" spans="2:26" ht="16.5">
      <c r="B15" s="321"/>
      <c r="C15" s="345" t="str">
        <f>'Monthly Spending Plan Summary'!C15</f>
        <v>Mortgage or rent</v>
      </c>
      <c r="D15" s="76"/>
      <c r="E15" s="76"/>
      <c r="F15" s="76"/>
      <c r="G15" s="76"/>
      <c r="H15" s="76"/>
      <c r="I15" s="76"/>
      <c r="J15" s="76"/>
      <c r="K15" s="65"/>
      <c r="L15" s="45">
        <f>'Monthly Spending Plan Summary'!L15</f>
        <v>0</v>
      </c>
      <c r="M15" s="214"/>
      <c r="N15" s="47"/>
      <c r="O15" s="214"/>
      <c r="P15" s="47"/>
      <c r="Q15" s="214"/>
      <c r="R15" s="47"/>
      <c r="S15" s="214"/>
      <c r="T15" s="47"/>
      <c r="U15" s="214"/>
      <c r="V15" s="47"/>
      <c r="W15" s="214"/>
      <c r="X15" s="45">
        <f t="shared" si="0"/>
        <v>0</v>
      </c>
      <c r="Y15" s="214"/>
      <c r="Z15" s="72">
        <f aca="true" t="shared" si="1" ref="Z15:Z26">L15-X15</f>
        <v>0</v>
      </c>
    </row>
    <row r="16" spans="2:26" ht="16.5">
      <c r="B16" s="183"/>
      <c r="C16" s="344" t="str">
        <f>'Monthly Spending Plan Summary'!C16</f>
        <v>Home equity line of credit</v>
      </c>
      <c r="D16" s="20"/>
      <c r="E16" s="20"/>
      <c r="F16" s="20"/>
      <c r="G16" s="20"/>
      <c r="H16" s="20"/>
      <c r="I16" s="20"/>
      <c r="J16" s="20"/>
      <c r="K16" s="67"/>
      <c r="L16" s="53">
        <f>'Monthly Spending Plan Summary'!L16</f>
        <v>0</v>
      </c>
      <c r="M16" s="214"/>
      <c r="N16" s="50"/>
      <c r="O16" s="214"/>
      <c r="P16" s="50"/>
      <c r="Q16" s="214"/>
      <c r="R16" s="50"/>
      <c r="S16" s="214"/>
      <c r="T16" s="50"/>
      <c r="U16" s="214"/>
      <c r="V16" s="50"/>
      <c r="W16" s="214"/>
      <c r="X16" s="53">
        <f t="shared" si="0"/>
        <v>0</v>
      </c>
      <c r="Y16" s="214"/>
      <c r="Z16" s="79">
        <f t="shared" si="1"/>
        <v>0</v>
      </c>
    </row>
    <row r="17" spans="2:26" ht="16.5">
      <c r="B17" s="183"/>
      <c r="C17" s="344" t="str">
        <f>'Monthly Spending Plan Summary'!C17</f>
        <v>Electricity</v>
      </c>
      <c r="D17" s="20"/>
      <c r="E17" s="20"/>
      <c r="F17" s="20"/>
      <c r="G17" s="20"/>
      <c r="H17" s="20"/>
      <c r="I17" s="20"/>
      <c r="J17" s="20"/>
      <c r="K17" s="65"/>
      <c r="L17" s="53">
        <f>'Monthly Spending Plan Summary'!L17</f>
        <v>0</v>
      </c>
      <c r="M17" s="214"/>
      <c r="N17" s="50"/>
      <c r="O17" s="214"/>
      <c r="P17" s="50"/>
      <c r="Q17" s="214"/>
      <c r="R17" s="50"/>
      <c r="S17" s="214"/>
      <c r="T17" s="50"/>
      <c r="U17" s="214"/>
      <c r="V17" s="50"/>
      <c r="W17" s="214"/>
      <c r="X17" s="53">
        <f t="shared" si="0"/>
        <v>0</v>
      </c>
      <c r="Y17" s="214"/>
      <c r="Z17" s="79">
        <f t="shared" si="1"/>
        <v>0</v>
      </c>
    </row>
    <row r="18" spans="2:26" ht="16.5">
      <c r="B18" s="183"/>
      <c r="C18" s="344" t="str">
        <f>'Monthly Spending Plan Summary'!C18</f>
        <v>Water/garbage/sewer/gas</v>
      </c>
      <c r="D18" s="20"/>
      <c r="E18" s="20"/>
      <c r="F18" s="20"/>
      <c r="G18" s="20"/>
      <c r="H18" s="20"/>
      <c r="I18" s="20"/>
      <c r="J18" s="20"/>
      <c r="K18" s="65"/>
      <c r="L18" s="53">
        <f>'Monthly Spending Plan Summary'!L18</f>
        <v>0</v>
      </c>
      <c r="M18" s="214"/>
      <c r="N18" s="50"/>
      <c r="O18" s="214"/>
      <c r="P18" s="50"/>
      <c r="Q18" s="214"/>
      <c r="R18" s="50"/>
      <c r="S18" s="214"/>
      <c r="T18" s="50"/>
      <c r="U18" s="214"/>
      <c r="V18" s="50"/>
      <c r="W18" s="214"/>
      <c r="X18" s="53">
        <f t="shared" si="0"/>
        <v>0</v>
      </c>
      <c r="Y18" s="214"/>
      <c r="Z18" s="79">
        <f t="shared" si="1"/>
        <v>0</v>
      </c>
    </row>
    <row r="19" spans="2:26" ht="16.5">
      <c r="B19" s="183"/>
      <c r="C19" s="344" t="str">
        <f>'Monthly Spending Plan Summary'!C19</f>
        <v>House cleaning</v>
      </c>
      <c r="D19" s="20"/>
      <c r="E19" s="20"/>
      <c r="F19" s="20"/>
      <c r="G19" s="20"/>
      <c r="H19" s="20"/>
      <c r="I19" s="20"/>
      <c r="J19" s="20"/>
      <c r="K19" s="65"/>
      <c r="L19" s="53">
        <f>'Monthly Spending Plan Summary'!L19</f>
        <v>0</v>
      </c>
      <c r="M19" s="214"/>
      <c r="N19" s="50"/>
      <c r="O19" s="214"/>
      <c r="P19" s="50"/>
      <c r="Q19" s="214"/>
      <c r="R19" s="50"/>
      <c r="S19" s="214"/>
      <c r="T19" s="50"/>
      <c r="U19" s="214"/>
      <c r="V19" s="50"/>
      <c r="W19" s="214"/>
      <c r="X19" s="53">
        <f t="shared" si="0"/>
        <v>0</v>
      </c>
      <c r="Y19" s="214"/>
      <c r="Z19" s="79">
        <f t="shared" si="1"/>
        <v>0</v>
      </c>
    </row>
    <row r="20" spans="2:26" ht="16.5">
      <c r="B20" s="183"/>
      <c r="C20" s="344" t="str">
        <f>'Monthly Spending Plan Summary'!C20</f>
        <v>Telephone/cable/internet</v>
      </c>
      <c r="D20" s="20"/>
      <c r="E20" s="20"/>
      <c r="F20" s="20"/>
      <c r="G20" s="20"/>
      <c r="H20" s="20"/>
      <c r="I20" s="20"/>
      <c r="J20" s="20"/>
      <c r="K20" s="65"/>
      <c r="L20" s="53">
        <f>'Monthly Spending Plan Summary'!L20</f>
        <v>0</v>
      </c>
      <c r="M20" s="214"/>
      <c r="N20" s="50"/>
      <c r="O20" s="214"/>
      <c r="P20" s="50"/>
      <c r="Q20" s="214"/>
      <c r="R20" s="50"/>
      <c r="S20" s="214"/>
      <c r="T20" s="50"/>
      <c r="U20" s="214"/>
      <c r="V20" s="50"/>
      <c r="W20" s="214"/>
      <c r="X20" s="53">
        <f>SUM(N20:V20)</f>
        <v>0</v>
      </c>
      <c r="Y20" s="214"/>
      <c r="Z20" s="79">
        <f t="shared" si="1"/>
        <v>0</v>
      </c>
    </row>
    <row r="21" spans="2:26" ht="16.5">
      <c r="B21" s="183"/>
      <c r="C21" s="344" t="str">
        <f>'Monthly Spending Plan Summary'!C21</f>
        <v>Pool/lawn service</v>
      </c>
      <c r="D21" s="20"/>
      <c r="E21" s="20"/>
      <c r="F21" s="20"/>
      <c r="G21" s="20"/>
      <c r="H21" s="20"/>
      <c r="I21" s="20"/>
      <c r="J21" s="20"/>
      <c r="K21" s="65"/>
      <c r="L21" s="53">
        <f>'Monthly Spending Plan Summary'!L21</f>
        <v>0</v>
      </c>
      <c r="M21" s="214"/>
      <c r="N21" s="50"/>
      <c r="O21" s="214"/>
      <c r="P21" s="50"/>
      <c r="Q21" s="214"/>
      <c r="R21" s="50"/>
      <c r="S21" s="214"/>
      <c r="T21" s="50"/>
      <c r="U21" s="214"/>
      <c r="V21" s="50"/>
      <c r="W21" s="214"/>
      <c r="X21" s="53">
        <f>SUM(N21:V21)</f>
        <v>0</v>
      </c>
      <c r="Y21" s="214"/>
      <c r="Z21" s="79">
        <f t="shared" si="1"/>
        <v>0</v>
      </c>
    </row>
    <row r="22" spans="2:26" ht="16.5">
      <c r="B22" s="183"/>
      <c r="C22" s="344" t="str">
        <f>'Monthly Spending Plan Summary'!C22</f>
        <v>Home/lawn pest  control</v>
      </c>
      <c r="D22" s="20"/>
      <c r="E22" s="20"/>
      <c r="F22" s="20"/>
      <c r="G22" s="20"/>
      <c r="H22" s="20"/>
      <c r="I22" s="20"/>
      <c r="J22" s="22"/>
      <c r="K22" s="65"/>
      <c r="L22" s="53">
        <f>'Monthly Spending Plan Summary'!L22</f>
        <v>0</v>
      </c>
      <c r="M22" s="214"/>
      <c r="N22" s="50"/>
      <c r="O22" s="214"/>
      <c r="P22" s="50"/>
      <c r="Q22" s="214"/>
      <c r="R22" s="50"/>
      <c r="S22" s="214"/>
      <c r="T22" s="50"/>
      <c r="U22" s="214"/>
      <c r="V22" s="50"/>
      <c r="W22" s="214"/>
      <c r="X22" s="53">
        <f>SUM(N22:V22)</f>
        <v>0</v>
      </c>
      <c r="Y22" s="214"/>
      <c r="Z22" s="79">
        <f t="shared" si="1"/>
        <v>0</v>
      </c>
    </row>
    <row r="23" spans="2:26" ht="16.5">
      <c r="B23" s="183"/>
      <c r="C23" s="344" t="str">
        <f>'Monthly Spending Plan Summary'!C23</f>
        <v>Security system</v>
      </c>
      <c r="D23" s="20"/>
      <c r="E23" s="20"/>
      <c r="F23" s="20"/>
      <c r="G23" s="20"/>
      <c r="H23" s="20"/>
      <c r="I23" s="20"/>
      <c r="J23" s="20"/>
      <c r="K23" s="65"/>
      <c r="L23" s="53">
        <f>'Monthly Spending Plan Summary'!L23</f>
        <v>0</v>
      </c>
      <c r="M23" s="214"/>
      <c r="N23" s="50"/>
      <c r="O23" s="214"/>
      <c r="P23" s="50"/>
      <c r="Q23" s="214"/>
      <c r="R23" s="50"/>
      <c r="S23" s="214"/>
      <c r="T23" s="50"/>
      <c r="U23" s="214"/>
      <c r="V23" s="50"/>
      <c r="W23" s="214"/>
      <c r="X23" s="53">
        <f>SUM(N23:V23)</f>
        <v>0</v>
      </c>
      <c r="Y23" s="214"/>
      <c r="Z23" s="79">
        <f t="shared" si="1"/>
        <v>0</v>
      </c>
    </row>
    <row r="24" spans="2:26" ht="16.5">
      <c r="B24" s="183"/>
      <c r="C24" s="344" t="str">
        <f>'Monthly Spending Plan Summary'!C24</f>
        <v>Other (click here)</v>
      </c>
      <c r="D24" s="20"/>
      <c r="E24" s="20"/>
      <c r="F24" s="20"/>
      <c r="G24" s="20"/>
      <c r="H24" s="20"/>
      <c r="I24" s="20"/>
      <c r="J24" s="20"/>
      <c r="K24" s="65"/>
      <c r="L24" s="53">
        <f>'Monthly Spending Plan Summary'!L24</f>
        <v>0</v>
      </c>
      <c r="M24" s="214"/>
      <c r="N24" s="50"/>
      <c r="O24" s="214"/>
      <c r="P24" s="50"/>
      <c r="Q24" s="214"/>
      <c r="R24" s="50"/>
      <c r="S24" s="214"/>
      <c r="T24" s="50"/>
      <c r="U24" s="214"/>
      <c r="V24" s="50"/>
      <c r="W24" s="214"/>
      <c r="X24" s="53">
        <f>SUM(N24:V24)</f>
        <v>0</v>
      </c>
      <c r="Y24" s="214"/>
      <c r="Z24" s="79">
        <f t="shared" si="1"/>
        <v>0</v>
      </c>
    </row>
    <row r="25" spans="2:26" ht="16.5">
      <c r="B25" s="167"/>
      <c r="C25" s="346" t="str">
        <f>'Monthly Spending Plan Summary'!C25</f>
        <v>Other (click here)</v>
      </c>
      <c r="D25" s="291"/>
      <c r="E25" s="291"/>
      <c r="F25" s="291"/>
      <c r="G25" s="291"/>
      <c r="H25" s="291"/>
      <c r="I25" s="291"/>
      <c r="J25" s="69"/>
      <c r="K25" s="65"/>
      <c r="L25" s="222">
        <f>'Monthly Spending Plan Summary'!L25</f>
        <v>0</v>
      </c>
      <c r="M25" s="214"/>
      <c r="N25" s="51"/>
      <c r="O25" s="214"/>
      <c r="P25" s="51"/>
      <c r="Q25" s="214"/>
      <c r="R25" s="51"/>
      <c r="S25" s="214"/>
      <c r="T25" s="51"/>
      <c r="U25" s="214"/>
      <c r="V25" s="51"/>
      <c r="W25" s="214"/>
      <c r="X25" s="222">
        <f aca="true" t="shared" si="2" ref="X25:X30">SUM(N25:V25)</f>
        <v>0</v>
      </c>
      <c r="Y25" s="214"/>
      <c r="Z25" s="223">
        <f t="shared" si="1"/>
        <v>0</v>
      </c>
    </row>
    <row r="26" spans="2:26" s="216" customFormat="1" ht="14.25">
      <c r="B26" s="349"/>
      <c r="C26" s="337" t="str">
        <f>'Monthly Spending Plan Summary'!C26</f>
        <v>  Subtotal</v>
      </c>
      <c r="D26" s="19"/>
      <c r="E26" s="19"/>
      <c r="F26" s="19"/>
      <c r="G26" s="19"/>
      <c r="H26" s="19"/>
      <c r="I26" s="19"/>
      <c r="J26" s="19"/>
      <c r="K26" s="104"/>
      <c r="L26" s="46">
        <f>'Monthly Spending Plan Summary'!L26</f>
        <v>0</v>
      </c>
      <c r="M26" s="215"/>
      <c r="N26" s="46">
        <f>SUM(N15:N25)</f>
        <v>0</v>
      </c>
      <c r="O26" s="215"/>
      <c r="P26" s="46">
        <f aca="true" t="shared" si="3" ref="P26:V26">SUM(P15:P25)</f>
        <v>0</v>
      </c>
      <c r="Q26" s="215">
        <f t="shared" si="3"/>
        <v>0</v>
      </c>
      <c r="R26" s="46">
        <f t="shared" si="3"/>
        <v>0</v>
      </c>
      <c r="S26" s="215">
        <f t="shared" si="3"/>
        <v>0</v>
      </c>
      <c r="T26" s="46">
        <f t="shared" si="3"/>
        <v>0</v>
      </c>
      <c r="U26" s="215">
        <f t="shared" si="3"/>
        <v>0</v>
      </c>
      <c r="V26" s="46">
        <f t="shared" si="3"/>
        <v>0</v>
      </c>
      <c r="W26" s="215"/>
      <c r="X26" s="46">
        <f t="shared" si="2"/>
        <v>0</v>
      </c>
      <c r="Y26" s="215"/>
      <c r="Z26" s="73">
        <f t="shared" si="1"/>
        <v>0</v>
      </c>
    </row>
    <row r="27" spans="3:26" s="4" customFormat="1" ht="7.5" customHeight="1">
      <c r="C27" s="88"/>
      <c r="D27" s="10"/>
      <c r="E27" s="10"/>
      <c r="F27" s="10"/>
      <c r="G27" s="10"/>
      <c r="H27" s="10"/>
      <c r="I27" s="10"/>
      <c r="J27" s="10"/>
      <c r="K27" s="67"/>
      <c r="L27" s="52"/>
      <c r="M27" s="214"/>
      <c r="N27" s="52"/>
      <c r="O27" s="214"/>
      <c r="P27" s="52"/>
      <c r="Q27" s="214"/>
      <c r="R27" s="52"/>
      <c r="S27" s="214"/>
      <c r="T27" s="52"/>
      <c r="U27" s="214"/>
      <c r="V27" s="52"/>
      <c r="W27" s="214"/>
      <c r="X27" s="52"/>
      <c r="Y27" s="214"/>
      <c r="Z27" s="52"/>
    </row>
    <row r="28" spans="2:26" s="221" customFormat="1" ht="30.75" customHeight="1">
      <c r="B28" s="347"/>
      <c r="C28" s="83" t="str">
        <f>'Monthly Spending Plan Summary'!C28</f>
        <v>Auto Expenses</v>
      </c>
      <c r="D28" s="83"/>
      <c r="E28" s="83"/>
      <c r="F28" s="83"/>
      <c r="G28" s="83"/>
      <c r="H28" s="83"/>
      <c r="I28" s="83"/>
      <c r="J28" s="83"/>
      <c r="K28" s="85">
        <f>'Monthly Spending Plan Summary'!K28:S28</f>
        <v>0</v>
      </c>
      <c r="L28" s="264" t="s">
        <v>14</v>
      </c>
      <c r="M28" s="264"/>
      <c r="N28" s="264" t="s">
        <v>15</v>
      </c>
      <c r="O28" s="264"/>
      <c r="P28" s="264" t="s">
        <v>16</v>
      </c>
      <c r="Q28" s="264"/>
      <c r="R28" s="264" t="s">
        <v>17</v>
      </c>
      <c r="S28" s="264"/>
      <c r="T28" s="264" t="s">
        <v>18</v>
      </c>
      <c r="U28" s="264"/>
      <c r="V28" s="264" t="s">
        <v>19</v>
      </c>
      <c r="W28" s="265"/>
      <c r="X28" s="266" t="s">
        <v>128</v>
      </c>
      <c r="Y28" s="211"/>
      <c r="Z28" s="212" t="s">
        <v>129</v>
      </c>
    </row>
    <row r="29" spans="2:26" ht="16.5">
      <c r="B29" s="321"/>
      <c r="C29" s="345" t="str">
        <f>'Monthly Spending Plan Summary'!C29</f>
        <v>Gas  $</v>
      </c>
      <c r="D29" s="434">
        <f>SUM('Monthly Spending Plan Summary'!D29:E29)</f>
        <v>0</v>
      </c>
      <c r="E29" s="434"/>
      <c r="F29" s="77"/>
      <c r="G29" s="77" t="str">
        <f>'Monthly Spending Plan Summary'!G29</f>
        <v>Oil  $</v>
      </c>
      <c r="H29" s="434">
        <f>SUM('Monthly Spending Plan Summary'!H29:I29)</f>
        <v>0</v>
      </c>
      <c r="I29" s="434"/>
      <c r="J29" s="77"/>
      <c r="K29" s="65"/>
      <c r="L29" s="45">
        <f>'Monthly Spending Plan Summary'!L29</f>
        <v>0</v>
      </c>
      <c r="M29" s="214"/>
      <c r="N29" s="47"/>
      <c r="O29" s="214"/>
      <c r="P29" s="47"/>
      <c r="Q29" s="214"/>
      <c r="R29" s="47"/>
      <c r="S29" s="214"/>
      <c r="T29" s="47"/>
      <c r="U29" s="214"/>
      <c r="V29" s="47"/>
      <c r="W29" s="214"/>
      <c r="X29" s="45">
        <f t="shared" si="2"/>
        <v>0</v>
      </c>
      <c r="Y29" s="214"/>
      <c r="Z29" s="72">
        <f>L29-X29</f>
        <v>0</v>
      </c>
    </row>
    <row r="30" spans="2:26" ht="16.5">
      <c r="B30" s="183"/>
      <c r="C30" s="344" t="str">
        <f>'Monthly Spending Plan Summary'!C30</f>
        <v>Auto insurance</v>
      </c>
      <c r="D30" s="20"/>
      <c r="E30" s="20"/>
      <c r="F30" s="20"/>
      <c r="G30" s="20"/>
      <c r="H30" s="20"/>
      <c r="I30" s="20"/>
      <c r="J30" s="20"/>
      <c r="K30" s="65"/>
      <c r="L30" s="53">
        <f>'Monthly Spending Plan Summary'!L30</f>
        <v>0</v>
      </c>
      <c r="M30" s="214"/>
      <c r="N30" s="50"/>
      <c r="O30" s="214"/>
      <c r="P30" s="50"/>
      <c r="Q30" s="214"/>
      <c r="R30" s="50"/>
      <c r="S30" s="214"/>
      <c r="T30" s="50"/>
      <c r="U30" s="214"/>
      <c r="V30" s="50"/>
      <c r="W30" s="214"/>
      <c r="X30" s="53">
        <f t="shared" si="2"/>
        <v>0</v>
      </c>
      <c r="Y30" s="214"/>
      <c r="Z30" s="79">
        <f>L30-X30</f>
        <v>0</v>
      </c>
    </row>
    <row r="31" spans="2:26" ht="16.5">
      <c r="B31" s="183"/>
      <c r="C31" s="344" t="str">
        <f>'Monthly Spending Plan Summary'!C31</f>
        <v>Other (click here)</v>
      </c>
      <c r="D31" s="20"/>
      <c r="E31" s="20"/>
      <c r="F31" s="20"/>
      <c r="G31" s="20"/>
      <c r="H31" s="20"/>
      <c r="I31" s="20"/>
      <c r="J31" s="20"/>
      <c r="K31" s="65"/>
      <c r="L31" s="53">
        <f>'Monthly Spending Plan Summary'!L31</f>
        <v>0</v>
      </c>
      <c r="M31" s="214"/>
      <c r="N31" s="50"/>
      <c r="O31" s="214"/>
      <c r="P31" s="50"/>
      <c r="Q31" s="214"/>
      <c r="R31" s="50"/>
      <c r="S31" s="214"/>
      <c r="T31" s="50"/>
      <c r="U31" s="214"/>
      <c r="V31" s="50"/>
      <c r="W31" s="214"/>
      <c r="X31" s="53">
        <f aca="true" t="shared" si="4" ref="X31:X38">SUM(N31:V31)</f>
        <v>0</v>
      </c>
      <c r="Y31" s="214"/>
      <c r="Z31" s="79">
        <f>L31-X31</f>
        <v>0</v>
      </c>
    </row>
    <row r="32" spans="2:26" ht="16.5">
      <c r="B32" s="167"/>
      <c r="C32" s="346" t="str">
        <f>'Monthly Spending Plan Summary'!C32</f>
        <v>Other (click here)</v>
      </c>
      <c r="D32" s="291"/>
      <c r="E32" s="291"/>
      <c r="F32" s="291"/>
      <c r="G32" s="291"/>
      <c r="H32" s="291"/>
      <c r="I32" s="291"/>
      <c r="J32" s="69"/>
      <c r="K32" s="65"/>
      <c r="L32" s="222">
        <f>'Monthly Spending Plan Summary'!L32</f>
        <v>0</v>
      </c>
      <c r="M32" s="214"/>
      <c r="N32" s="51"/>
      <c r="O32" s="214"/>
      <c r="P32" s="51"/>
      <c r="Q32" s="214"/>
      <c r="R32" s="51"/>
      <c r="S32" s="214"/>
      <c r="T32" s="51"/>
      <c r="U32" s="214"/>
      <c r="V32" s="51"/>
      <c r="W32" s="214"/>
      <c r="X32" s="222">
        <f t="shared" si="4"/>
        <v>0</v>
      </c>
      <c r="Y32" s="214"/>
      <c r="Z32" s="223">
        <f>L32-X32</f>
        <v>0</v>
      </c>
    </row>
    <row r="33" spans="2:26" s="216" customFormat="1" ht="14.25">
      <c r="B33" s="349"/>
      <c r="C33" s="337" t="str">
        <f>'Monthly Spending Plan Summary'!C33</f>
        <v>  Subtotal</v>
      </c>
      <c r="D33" s="19"/>
      <c r="E33" s="19"/>
      <c r="F33" s="19"/>
      <c r="G33" s="19"/>
      <c r="H33" s="19"/>
      <c r="I33" s="19"/>
      <c r="J33" s="19"/>
      <c r="K33" s="104"/>
      <c r="L33" s="46">
        <f>'Monthly Spending Plan Summary'!L33</f>
        <v>0</v>
      </c>
      <c r="M33" s="215"/>
      <c r="N33" s="46">
        <f>SUM(N29:N32)</f>
        <v>0</v>
      </c>
      <c r="O33" s="215"/>
      <c r="P33" s="46">
        <f>SUM(P29:P32)</f>
        <v>0</v>
      </c>
      <c r="Q33" s="215"/>
      <c r="R33" s="46">
        <f>SUM(R29:R32)</f>
        <v>0</v>
      </c>
      <c r="S33" s="215"/>
      <c r="T33" s="46">
        <f>SUM(T29:T32)</f>
        <v>0</v>
      </c>
      <c r="U33" s="215"/>
      <c r="V33" s="46">
        <f>SUM(V29:V32)</f>
        <v>0</v>
      </c>
      <c r="W33" s="215"/>
      <c r="X33" s="46">
        <f t="shared" si="4"/>
        <v>0</v>
      </c>
      <c r="Y33" s="215"/>
      <c r="Z33" s="73">
        <f>L33-X33</f>
        <v>0</v>
      </c>
    </row>
    <row r="34" spans="3:26" s="4" customFormat="1" ht="7.5" customHeight="1">
      <c r="C34" s="88"/>
      <c r="D34" s="10"/>
      <c r="E34" s="10"/>
      <c r="F34" s="10"/>
      <c r="G34" s="10"/>
      <c r="H34" s="10"/>
      <c r="I34" s="10"/>
      <c r="J34" s="10"/>
      <c r="K34" s="67"/>
      <c r="L34" s="52"/>
      <c r="M34" s="214"/>
      <c r="N34" s="52"/>
      <c r="O34" s="214"/>
      <c r="P34" s="52"/>
      <c r="Q34" s="214"/>
      <c r="R34" s="52"/>
      <c r="S34" s="214"/>
      <c r="T34" s="52"/>
      <c r="U34" s="214"/>
      <c r="V34" s="52"/>
      <c r="W34" s="214"/>
      <c r="X34" s="52"/>
      <c r="Y34" s="214"/>
      <c r="Z34" s="52"/>
    </row>
    <row r="35" spans="2:26" s="221" customFormat="1" ht="30.75" customHeight="1">
      <c r="B35" s="347"/>
      <c r="C35" s="83" t="str">
        <f>'Monthly Spending Plan Summary'!C35</f>
        <v>Children's Expenses</v>
      </c>
      <c r="D35" s="83"/>
      <c r="E35" s="83"/>
      <c r="F35" s="83"/>
      <c r="G35" s="83"/>
      <c r="H35" s="83"/>
      <c r="I35" s="83"/>
      <c r="J35" s="83"/>
      <c r="K35" s="84">
        <f>'Monthly Spending Plan Summary'!K35:S35</f>
        <v>0</v>
      </c>
      <c r="L35" s="264" t="s">
        <v>14</v>
      </c>
      <c r="M35" s="264"/>
      <c r="N35" s="264" t="s">
        <v>15</v>
      </c>
      <c r="O35" s="264"/>
      <c r="P35" s="264" t="s">
        <v>16</v>
      </c>
      <c r="Q35" s="264"/>
      <c r="R35" s="264" t="s">
        <v>17</v>
      </c>
      <c r="S35" s="264"/>
      <c r="T35" s="264" t="s">
        <v>18</v>
      </c>
      <c r="U35" s="264"/>
      <c r="V35" s="264" t="s">
        <v>19</v>
      </c>
      <c r="W35" s="265"/>
      <c r="X35" s="266" t="s">
        <v>128</v>
      </c>
      <c r="Y35" s="211"/>
      <c r="Z35" s="212" t="s">
        <v>129</v>
      </c>
    </row>
    <row r="36" spans="2:26" ht="16.5">
      <c r="B36" s="321"/>
      <c r="C36" s="344" t="str">
        <f>'Monthly Spending Plan Summary'!C36</f>
        <v>School tuition</v>
      </c>
      <c r="D36" s="20"/>
      <c r="E36" s="20"/>
      <c r="F36" s="20"/>
      <c r="G36" s="20"/>
      <c r="H36" s="20"/>
      <c r="I36" s="20"/>
      <c r="J36" s="20"/>
      <c r="K36" s="65"/>
      <c r="L36" s="45">
        <f>'Monthly Spending Plan Summary'!L36</f>
        <v>0</v>
      </c>
      <c r="M36" s="214"/>
      <c r="N36" s="47"/>
      <c r="O36" s="214"/>
      <c r="P36" s="47"/>
      <c r="Q36" s="214"/>
      <c r="R36" s="47"/>
      <c r="S36" s="214"/>
      <c r="T36" s="47"/>
      <c r="U36" s="214"/>
      <c r="V36" s="47"/>
      <c r="W36" s="214"/>
      <c r="X36" s="45">
        <f t="shared" si="4"/>
        <v>0</v>
      </c>
      <c r="Y36" s="214"/>
      <c r="Z36" s="72">
        <f aca="true" t="shared" si="5" ref="Z36:Z47">L36-X36</f>
        <v>0</v>
      </c>
    </row>
    <row r="37" spans="2:26" ht="16.5">
      <c r="B37" s="183"/>
      <c r="C37" s="344" t="str">
        <f>'Monthly Spending Plan Summary'!C37</f>
        <v>School supplies/expenses/field trips</v>
      </c>
      <c r="D37" s="20"/>
      <c r="E37" s="20"/>
      <c r="F37" s="20"/>
      <c r="G37" s="20"/>
      <c r="H37" s="20"/>
      <c r="I37" s="20"/>
      <c r="J37" s="20"/>
      <c r="K37" s="65"/>
      <c r="L37" s="53">
        <f>'Monthly Spending Plan Summary'!L37</f>
        <v>0</v>
      </c>
      <c r="M37" s="214"/>
      <c r="N37" s="50"/>
      <c r="O37" s="214"/>
      <c r="P37" s="50"/>
      <c r="Q37" s="214"/>
      <c r="R37" s="50"/>
      <c r="S37" s="214"/>
      <c r="T37" s="50"/>
      <c r="U37" s="214"/>
      <c r="V37" s="50"/>
      <c r="W37" s="214"/>
      <c r="X37" s="53">
        <f t="shared" si="4"/>
        <v>0</v>
      </c>
      <c r="Y37" s="214"/>
      <c r="Z37" s="79">
        <f t="shared" si="5"/>
        <v>0</v>
      </c>
    </row>
    <row r="38" spans="2:26" ht="16.5">
      <c r="B38" s="183"/>
      <c r="C38" s="344" t="str">
        <f>'Monthly Spending Plan Summary'!C38</f>
        <v>Lunch money</v>
      </c>
      <c r="D38" s="20"/>
      <c r="E38" s="20"/>
      <c r="F38" s="20"/>
      <c r="G38" s="20"/>
      <c r="H38" s="20"/>
      <c r="I38" s="20"/>
      <c r="J38" s="20"/>
      <c r="K38" s="65"/>
      <c r="L38" s="53">
        <f>'Monthly Spending Plan Summary'!L38</f>
        <v>0</v>
      </c>
      <c r="M38" s="214"/>
      <c r="N38" s="50"/>
      <c r="O38" s="214"/>
      <c r="P38" s="50"/>
      <c r="Q38" s="214"/>
      <c r="R38" s="50"/>
      <c r="S38" s="214"/>
      <c r="T38" s="50"/>
      <c r="U38" s="214"/>
      <c r="V38" s="50"/>
      <c r="W38" s="214"/>
      <c r="X38" s="53">
        <f t="shared" si="4"/>
        <v>0</v>
      </c>
      <c r="Y38" s="214"/>
      <c r="Z38" s="79">
        <f t="shared" si="5"/>
        <v>0</v>
      </c>
    </row>
    <row r="39" spans="2:26" ht="16.5">
      <c r="B39" s="183"/>
      <c r="C39" s="344" t="str">
        <f>'Monthly Spending Plan Summary'!C39</f>
        <v>Activities/sports/clubs/camp</v>
      </c>
      <c r="D39" s="20"/>
      <c r="E39" s="20"/>
      <c r="F39" s="20"/>
      <c r="G39" s="20"/>
      <c r="H39" s="20"/>
      <c r="I39" s="20"/>
      <c r="J39" s="20"/>
      <c r="K39" s="65"/>
      <c r="L39" s="53">
        <f>'Monthly Spending Plan Summary'!L39</f>
        <v>0</v>
      </c>
      <c r="M39" s="214"/>
      <c r="N39" s="50"/>
      <c r="O39" s="214"/>
      <c r="P39" s="50"/>
      <c r="Q39" s="214"/>
      <c r="R39" s="50"/>
      <c r="S39" s="214"/>
      <c r="T39" s="50"/>
      <c r="U39" s="214"/>
      <c r="V39" s="50"/>
      <c r="W39" s="214"/>
      <c r="X39" s="53">
        <f>SUM(N39:V39)</f>
        <v>0</v>
      </c>
      <c r="Y39" s="214"/>
      <c r="Z39" s="79">
        <f t="shared" si="5"/>
        <v>0</v>
      </c>
    </row>
    <row r="40" spans="2:26" ht="16.5">
      <c r="B40" s="183"/>
      <c r="C40" s="344" t="str">
        <f>'Monthly Spending Plan Summary'!C40</f>
        <v>College</v>
      </c>
      <c r="D40" s="20"/>
      <c r="E40" s="20"/>
      <c r="F40" s="20"/>
      <c r="G40" s="20"/>
      <c r="H40" s="20"/>
      <c r="I40" s="20"/>
      <c r="J40" s="20"/>
      <c r="K40" s="65"/>
      <c r="L40" s="53">
        <f>'Monthly Spending Plan Summary'!L40</f>
        <v>0</v>
      </c>
      <c r="M40" s="214"/>
      <c r="N40" s="50"/>
      <c r="O40" s="214"/>
      <c r="P40" s="50"/>
      <c r="Q40" s="214"/>
      <c r="R40" s="50"/>
      <c r="S40" s="214"/>
      <c r="T40" s="50"/>
      <c r="U40" s="214"/>
      <c r="V40" s="50"/>
      <c r="W40" s="214"/>
      <c r="X40" s="53">
        <f>SUM(N40:V40)</f>
        <v>0</v>
      </c>
      <c r="Y40" s="214"/>
      <c r="Z40" s="79">
        <f t="shared" si="5"/>
        <v>0</v>
      </c>
    </row>
    <row r="41" spans="2:26" ht="16.5">
      <c r="B41" s="183"/>
      <c r="C41" s="344" t="str">
        <f>'Monthly Spending Plan Summary'!C41</f>
        <v>Haircuts/personal care</v>
      </c>
      <c r="D41" s="20"/>
      <c r="E41" s="20"/>
      <c r="F41" s="20"/>
      <c r="G41" s="20"/>
      <c r="H41" s="20"/>
      <c r="I41" s="20"/>
      <c r="J41" s="20"/>
      <c r="K41" s="65"/>
      <c r="L41" s="53">
        <f>'Monthly Spending Plan Summary'!L41</f>
        <v>0</v>
      </c>
      <c r="M41" s="214"/>
      <c r="N41" s="50"/>
      <c r="O41" s="214"/>
      <c r="P41" s="50"/>
      <c r="Q41" s="214"/>
      <c r="R41" s="50"/>
      <c r="S41" s="214"/>
      <c r="T41" s="50"/>
      <c r="U41" s="214"/>
      <c r="V41" s="50"/>
      <c r="W41" s="214"/>
      <c r="X41" s="53">
        <f>SUM(N41:V41)</f>
        <v>0</v>
      </c>
      <c r="Y41" s="214"/>
      <c r="Z41" s="79">
        <f t="shared" si="5"/>
        <v>0</v>
      </c>
    </row>
    <row r="42" spans="2:26" ht="16.5">
      <c r="B42" s="183"/>
      <c r="C42" s="344" t="str">
        <f>'Monthly Spending Plan Summary'!C42</f>
        <v>Orthodontics</v>
      </c>
      <c r="D42" s="20"/>
      <c r="E42" s="20"/>
      <c r="F42" s="20"/>
      <c r="G42" s="20"/>
      <c r="H42" s="20"/>
      <c r="I42" s="20"/>
      <c r="J42" s="20"/>
      <c r="K42" s="65"/>
      <c r="L42" s="53">
        <f>'Monthly Spending Plan Summary'!L42</f>
        <v>0</v>
      </c>
      <c r="M42" s="214"/>
      <c r="N42" s="50"/>
      <c r="O42" s="214"/>
      <c r="P42" s="50"/>
      <c r="Q42" s="214"/>
      <c r="R42" s="50"/>
      <c r="S42" s="214"/>
      <c r="T42" s="50"/>
      <c r="U42" s="214"/>
      <c r="V42" s="50"/>
      <c r="W42" s="214"/>
      <c r="X42" s="53">
        <f>SUM(N42:V42)</f>
        <v>0</v>
      </c>
      <c r="Y42" s="214"/>
      <c r="Z42" s="79">
        <f t="shared" si="5"/>
        <v>0</v>
      </c>
    </row>
    <row r="43" spans="2:26" ht="16.5">
      <c r="B43" s="183"/>
      <c r="C43" s="344" t="str">
        <f>'Monthly Spending Plan Summary'!C43</f>
        <v>Child care</v>
      </c>
      <c r="D43" s="20"/>
      <c r="E43" s="20"/>
      <c r="F43" s="20"/>
      <c r="G43" s="20"/>
      <c r="H43" s="20"/>
      <c r="I43" s="20"/>
      <c r="J43" s="20"/>
      <c r="K43" s="65"/>
      <c r="L43" s="53">
        <f>'Monthly Spending Plan Summary'!L43</f>
        <v>0</v>
      </c>
      <c r="M43" s="214"/>
      <c r="N43" s="50"/>
      <c r="O43" s="214"/>
      <c r="P43" s="50"/>
      <c r="Q43" s="214"/>
      <c r="R43" s="50"/>
      <c r="S43" s="214"/>
      <c r="T43" s="50"/>
      <c r="U43" s="214"/>
      <c r="V43" s="50"/>
      <c r="W43" s="214"/>
      <c r="X43" s="53">
        <f>SUM(N43:V43)</f>
        <v>0</v>
      </c>
      <c r="Y43" s="214"/>
      <c r="Z43" s="79">
        <f t="shared" si="5"/>
        <v>0</v>
      </c>
    </row>
    <row r="44" spans="2:26" ht="16.5">
      <c r="B44" s="183"/>
      <c r="C44" s="344" t="str">
        <f>'Monthly Spending Plan Summary'!C44</f>
        <v>Diapers/formula</v>
      </c>
      <c r="D44" s="20"/>
      <c r="E44" s="20"/>
      <c r="F44" s="20"/>
      <c r="G44" s="20"/>
      <c r="H44" s="20"/>
      <c r="I44" s="20"/>
      <c r="J44" s="20"/>
      <c r="K44" s="65"/>
      <c r="L44" s="53">
        <f>'Monthly Spending Plan Summary'!L44</f>
        <v>0</v>
      </c>
      <c r="M44" s="214"/>
      <c r="N44" s="50"/>
      <c r="O44" s="214"/>
      <c r="P44" s="50"/>
      <c r="Q44" s="214"/>
      <c r="R44" s="50"/>
      <c r="S44" s="214"/>
      <c r="T44" s="50"/>
      <c r="U44" s="214"/>
      <c r="V44" s="50"/>
      <c r="W44" s="214"/>
      <c r="X44" s="53">
        <f aca="true" t="shared" si="6" ref="X44:X56">SUM(N44:V44)</f>
        <v>0</v>
      </c>
      <c r="Y44" s="214"/>
      <c r="Z44" s="79">
        <f t="shared" si="5"/>
        <v>0</v>
      </c>
    </row>
    <row r="45" spans="2:26" ht="16.5">
      <c r="B45" s="183"/>
      <c r="C45" s="344" t="str">
        <f>'Monthly Spending Plan Summary'!C45</f>
        <v>Other (click here)</v>
      </c>
      <c r="D45" s="20"/>
      <c r="E45" s="20"/>
      <c r="F45" s="20"/>
      <c r="G45" s="20"/>
      <c r="H45" s="20"/>
      <c r="I45" s="20"/>
      <c r="J45" s="20"/>
      <c r="K45" s="65"/>
      <c r="L45" s="53">
        <f>'Monthly Spending Plan Summary'!L45</f>
        <v>0</v>
      </c>
      <c r="M45" s="214"/>
      <c r="N45" s="50"/>
      <c r="O45" s="214"/>
      <c r="P45" s="50"/>
      <c r="Q45" s="214"/>
      <c r="R45" s="50"/>
      <c r="S45" s="214"/>
      <c r="T45" s="50"/>
      <c r="U45" s="214"/>
      <c r="V45" s="50"/>
      <c r="W45" s="214"/>
      <c r="X45" s="53">
        <f t="shared" si="6"/>
        <v>0</v>
      </c>
      <c r="Y45" s="214"/>
      <c r="Z45" s="79">
        <f t="shared" si="5"/>
        <v>0</v>
      </c>
    </row>
    <row r="46" spans="2:26" ht="16.5">
      <c r="B46" s="167"/>
      <c r="C46" s="344" t="str">
        <f>'Monthly Spending Plan Summary'!C46</f>
        <v>Other (click here)</v>
      </c>
      <c r="D46" s="291"/>
      <c r="E46" s="291"/>
      <c r="F46" s="291"/>
      <c r="G46" s="291"/>
      <c r="H46" s="291"/>
      <c r="I46" s="291"/>
      <c r="J46" s="20"/>
      <c r="K46" s="65"/>
      <c r="L46" s="222">
        <f>'Monthly Spending Plan Summary'!L46</f>
        <v>0</v>
      </c>
      <c r="M46" s="214"/>
      <c r="N46" s="51"/>
      <c r="O46" s="214"/>
      <c r="P46" s="51"/>
      <c r="Q46" s="214"/>
      <c r="R46" s="51"/>
      <c r="S46" s="214"/>
      <c r="T46" s="51"/>
      <c r="U46" s="214"/>
      <c r="V46" s="51"/>
      <c r="W46" s="214"/>
      <c r="X46" s="222">
        <f t="shared" si="6"/>
        <v>0</v>
      </c>
      <c r="Y46" s="214"/>
      <c r="Z46" s="223">
        <f t="shared" si="5"/>
        <v>0</v>
      </c>
    </row>
    <row r="47" spans="2:26" s="216" customFormat="1" ht="14.25">
      <c r="B47" s="349"/>
      <c r="C47" s="338" t="str">
        <f>'Monthly Spending Plan Summary'!C47</f>
        <v>  Subtotal</v>
      </c>
      <c r="D47" s="74"/>
      <c r="E47" s="74"/>
      <c r="F47" s="74"/>
      <c r="G47" s="74"/>
      <c r="H47" s="74"/>
      <c r="I47" s="74"/>
      <c r="J47" s="74"/>
      <c r="K47" s="104"/>
      <c r="L47" s="46">
        <f>'Monthly Spending Plan Summary'!L47</f>
        <v>0</v>
      </c>
      <c r="M47" s="215"/>
      <c r="N47" s="46">
        <f>SUM(N36:N46)</f>
        <v>0</v>
      </c>
      <c r="O47" s="215"/>
      <c r="P47" s="46">
        <f>SUM(P36:P46)</f>
        <v>0</v>
      </c>
      <c r="Q47" s="215"/>
      <c r="R47" s="46">
        <f>SUM(R36:R46)</f>
        <v>0</v>
      </c>
      <c r="S47" s="215"/>
      <c r="T47" s="46">
        <f>SUM(T36:T46)</f>
        <v>0</v>
      </c>
      <c r="U47" s="215"/>
      <c r="V47" s="46">
        <f>SUM(V36:V46)</f>
        <v>0</v>
      </c>
      <c r="W47" s="215"/>
      <c r="X47" s="46">
        <f t="shared" si="6"/>
        <v>0</v>
      </c>
      <c r="Y47" s="215"/>
      <c r="Z47" s="73">
        <f t="shared" si="5"/>
        <v>0</v>
      </c>
    </row>
    <row r="48" spans="3:26" s="4" customFormat="1" ht="7.5" customHeight="1">
      <c r="C48" s="87"/>
      <c r="D48" s="7"/>
      <c r="E48" s="7"/>
      <c r="F48" s="7"/>
      <c r="G48" s="7"/>
      <c r="H48" s="7"/>
      <c r="I48" s="7"/>
      <c r="J48" s="7"/>
      <c r="K48" s="224"/>
      <c r="L48" s="225"/>
      <c r="M48" s="214"/>
      <c r="N48" s="225"/>
      <c r="O48" s="214"/>
      <c r="P48" s="225"/>
      <c r="Q48" s="214"/>
      <c r="R48" s="225"/>
      <c r="S48" s="214"/>
      <c r="T48" s="225"/>
      <c r="U48" s="214"/>
      <c r="V48" s="225"/>
      <c r="W48" s="214"/>
      <c r="X48" s="225"/>
      <c r="Y48" s="214"/>
      <c r="Z48" s="225"/>
    </row>
    <row r="49" spans="2:26" s="221" customFormat="1" ht="30.75" customHeight="1">
      <c r="B49" s="347"/>
      <c r="C49" s="83" t="str">
        <f>'Monthly Spending Plan Summary'!O4</f>
        <v>Insurance Expense</v>
      </c>
      <c r="D49" s="83"/>
      <c r="E49" s="83"/>
      <c r="F49" s="83"/>
      <c r="G49" s="83"/>
      <c r="H49" s="83"/>
      <c r="I49" s="83"/>
      <c r="J49" s="83"/>
      <c r="K49" s="84">
        <f>'Monthly Spending Plan Summary'!W4</f>
        <v>0</v>
      </c>
      <c r="L49" s="264" t="s">
        <v>14</v>
      </c>
      <c r="M49" s="264"/>
      <c r="N49" s="264" t="s">
        <v>15</v>
      </c>
      <c r="O49" s="264"/>
      <c r="P49" s="264" t="s">
        <v>16</v>
      </c>
      <c r="Q49" s="264"/>
      <c r="R49" s="264" t="s">
        <v>17</v>
      </c>
      <c r="S49" s="264"/>
      <c r="T49" s="264" t="s">
        <v>18</v>
      </c>
      <c r="U49" s="264"/>
      <c r="V49" s="264" t="s">
        <v>19</v>
      </c>
      <c r="W49" s="265"/>
      <c r="X49" s="266" t="s">
        <v>128</v>
      </c>
      <c r="Y49" s="211"/>
      <c r="Z49" s="212" t="s">
        <v>129</v>
      </c>
    </row>
    <row r="50" spans="2:26" ht="16.5">
      <c r="B50" s="321"/>
      <c r="C50" s="344" t="str">
        <f>'Monthly Spending Plan Summary'!$O5</f>
        <v>Health/life/dental/vision premiums</v>
      </c>
      <c r="D50" s="20"/>
      <c r="E50" s="20"/>
      <c r="F50" s="20"/>
      <c r="G50" s="20"/>
      <c r="H50" s="20"/>
      <c r="I50" s="20"/>
      <c r="J50" s="20"/>
      <c r="K50" s="65"/>
      <c r="L50" s="45">
        <f>'Monthly Spending Plan Summary'!$X5</f>
        <v>0</v>
      </c>
      <c r="M50" s="214"/>
      <c r="N50" s="47"/>
      <c r="O50" s="214"/>
      <c r="P50" s="47"/>
      <c r="Q50" s="214"/>
      <c r="R50" s="47"/>
      <c r="S50" s="214"/>
      <c r="T50" s="47"/>
      <c r="U50" s="214"/>
      <c r="V50" s="47"/>
      <c r="W50" s="214"/>
      <c r="X50" s="45">
        <f t="shared" si="6"/>
        <v>0</v>
      </c>
      <c r="Y50" s="214"/>
      <c r="Z50" s="72">
        <f>L50-X50</f>
        <v>0</v>
      </c>
    </row>
    <row r="51" spans="2:26" ht="16.5">
      <c r="B51" s="167"/>
      <c r="C51" s="344" t="str">
        <f>'Monthly Spending Plan Summary'!$O6</f>
        <v>Other (click here)</v>
      </c>
      <c r="D51" s="291"/>
      <c r="E51" s="291"/>
      <c r="F51" s="291"/>
      <c r="G51" s="291"/>
      <c r="H51" s="291"/>
      <c r="I51" s="291"/>
      <c r="J51" s="20"/>
      <c r="K51" s="65">
        <f>'Monthly Spending Plan Summary'!W6</f>
        <v>0</v>
      </c>
      <c r="L51" s="222">
        <f>'Monthly Spending Plan Summary'!$X6</f>
        <v>0</v>
      </c>
      <c r="M51" s="214"/>
      <c r="N51" s="51"/>
      <c r="O51" s="214"/>
      <c r="P51" s="51"/>
      <c r="Q51" s="214"/>
      <c r="R51" s="51"/>
      <c r="S51" s="214"/>
      <c r="T51" s="51"/>
      <c r="U51" s="214"/>
      <c r="V51" s="51"/>
      <c r="W51" s="214"/>
      <c r="X51" s="222">
        <f t="shared" si="6"/>
        <v>0</v>
      </c>
      <c r="Y51" s="214"/>
      <c r="Z51" s="223">
        <f>L51-X51</f>
        <v>0</v>
      </c>
    </row>
    <row r="52" spans="2:26" s="216" customFormat="1" ht="14.25">
      <c r="B52" s="349"/>
      <c r="C52" s="338" t="str">
        <f>'Monthly Spending Plan Summary'!$O7</f>
        <v>  Subtotal</v>
      </c>
      <c r="D52" s="74"/>
      <c r="E52" s="74"/>
      <c r="F52" s="74"/>
      <c r="G52" s="74"/>
      <c r="H52" s="74"/>
      <c r="I52" s="74"/>
      <c r="J52" s="74"/>
      <c r="K52" s="104"/>
      <c r="L52" s="46">
        <f>'Monthly Spending Plan Summary'!$X7</f>
        <v>0</v>
      </c>
      <c r="M52" s="215"/>
      <c r="N52" s="46">
        <f>SUM(N50:N51)</f>
        <v>0</v>
      </c>
      <c r="O52" s="215"/>
      <c r="P52" s="46">
        <f>SUM(P50:P51)</f>
        <v>0</v>
      </c>
      <c r="Q52" s="215"/>
      <c r="R52" s="46">
        <f>SUM(R50:R51)</f>
        <v>0</v>
      </c>
      <c r="S52" s="215"/>
      <c r="T52" s="46">
        <f>SUM(T50:T51)</f>
        <v>0</v>
      </c>
      <c r="U52" s="215"/>
      <c r="V52" s="46">
        <f>SUM(V50:V51)</f>
        <v>0</v>
      </c>
      <c r="W52" s="215"/>
      <c r="X52" s="46">
        <f t="shared" si="6"/>
        <v>0</v>
      </c>
      <c r="Y52" s="215"/>
      <c r="Z52" s="73">
        <f>L52-X52</f>
        <v>0</v>
      </c>
    </row>
    <row r="53" spans="3:26" s="4" customFormat="1" ht="7.5" customHeight="1">
      <c r="C53" s="88"/>
      <c r="K53" s="65"/>
      <c r="L53" s="54"/>
      <c r="M53" s="214"/>
      <c r="N53" s="54"/>
      <c r="O53" s="214"/>
      <c r="P53" s="54"/>
      <c r="Q53" s="214"/>
      <c r="R53" s="54"/>
      <c r="S53" s="214"/>
      <c r="T53" s="54"/>
      <c r="U53" s="214"/>
      <c r="V53" s="54"/>
      <c r="W53" s="214"/>
      <c r="X53" s="54"/>
      <c r="Y53" s="214"/>
      <c r="Z53" s="54"/>
    </row>
    <row r="54" spans="2:26" s="221" customFormat="1" ht="30.75" customHeight="1">
      <c r="B54" s="347"/>
      <c r="C54" s="83" t="str">
        <f>'Monthly Spending Plan Summary'!$O9</f>
        <v>Other Expenses</v>
      </c>
      <c r="D54" s="83"/>
      <c r="E54" s="83"/>
      <c r="F54" s="83"/>
      <c r="G54" s="83"/>
      <c r="H54" s="83"/>
      <c r="I54" s="83"/>
      <c r="J54" s="83"/>
      <c r="K54" s="85">
        <f>'Monthly Spending Plan Summary'!W9</f>
        <v>0</v>
      </c>
      <c r="L54" s="264" t="s">
        <v>14</v>
      </c>
      <c r="M54" s="264"/>
      <c r="N54" s="264" t="s">
        <v>15</v>
      </c>
      <c r="O54" s="264"/>
      <c r="P54" s="264" t="s">
        <v>16</v>
      </c>
      <c r="Q54" s="264"/>
      <c r="R54" s="264" t="s">
        <v>17</v>
      </c>
      <c r="S54" s="264"/>
      <c r="T54" s="264" t="s">
        <v>18</v>
      </c>
      <c r="U54" s="264"/>
      <c r="V54" s="264" t="s">
        <v>19</v>
      </c>
      <c r="W54" s="265"/>
      <c r="X54" s="266" t="s">
        <v>128</v>
      </c>
      <c r="Y54" s="211"/>
      <c r="Z54" s="212" t="s">
        <v>129</v>
      </c>
    </row>
    <row r="55" spans="2:26" ht="16.5">
      <c r="B55" s="321"/>
      <c r="C55" s="344" t="str">
        <f>'Monthly Spending Plan Summary'!$O10</f>
        <v>Medical/dental/prescriptions</v>
      </c>
      <c r="D55" s="20"/>
      <c r="E55" s="20"/>
      <c r="F55" s="20"/>
      <c r="G55" s="20"/>
      <c r="H55" s="20"/>
      <c r="I55" s="20"/>
      <c r="J55" s="20"/>
      <c r="K55" s="65"/>
      <c r="L55" s="45">
        <f>'Monthly Spending Plan Summary'!$X10</f>
        <v>0</v>
      </c>
      <c r="M55" s="214"/>
      <c r="N55" s="47"/>
      <c r="O55" s="214"/>
      <c r="P55" s="47"/>
      <c r="Q55" s="214"/>
      <c r="R55" s="47"/>
      <c r="S55" s="214"/>
      <c r="T55" s="47"/>
      <c r="U55" s="214"/>
      <c r="V55" s="47"/>
      <c r="W55" s="214"/>
      <c r="X55" s="45">
        <f t="shared" si="6"/>
        <v>0</v>
      </c>
      <c r="Y55" s="214"/>
      <c r="Z55" s="72">
        <f aca="true" t="shared" si="7" ref="Z55:Z65">L55-X55</f>
        <v>0</v>
      </c>
    </row>
    <row r="56" spans="2:26" ht="16.5">
      <c r="B56" s="183"/>
      <c r="C56" s="344" t="str">
        <f>'Monthly Spending Plan Summary'!$O11</f>
        <v>Haircuts/personal care</v>
      </c>
      <c r="D56" s="20"/>
      <c r="E56" s="20"/>
      <c r="F56" s="20"/>
      <c r="G56" s="20"/>
      <c r="H56" s="20"/>
      <c r="I56" s="20"/>
      <c r="J56" s="20"/>
      <c r="K56" s="65">
        <f>'Monthly Spending Plan Summary'!W11</f>
        <v>0</v>
      </c>
      <c r="L56" s="53">
        <f>'Monthly Spending Plan Summary'!$X11</f>
        <v>0</v>
      </c>
      <c r="M56" s="214"/>
      <c r="N56" s="50"/>
      <c r="O56" s="214"/>
      <c r="P56" s="50"/>
      <c r="Q56" s="214"/>
      <c r="R56" s="50"/>
      <c r="S56" s="214"/>
      <c r="T56" s="50"/>
      <c r="U56" s="214"/>
      <c r="V56" s="50"/>
      <c r="W56" s="214"/>
      <c r="X56" s="53">
        <f t="shared" si="6"/>
        <v>0</v>
      </c>
      <c r="Y56" s="214"/>
      <c r="Z56" s="79">
        <f t="shared" si="7"/>
        <v>0</v>
      </c>
    </row>
    <row r="57" spans="2:26" ht="16.5">
      <c r="B57" s="183"/>
      <c r="C57" s="344" t="str">
        <f>'Monthly Spending Plan Summary'!$O12</f>
        <v>Club dues</v>
      </c>
      <c r="D57" s="20"/>
      <c r="E57" s="20"/>
      <c r="F57" s="20"/>
      <c r="G57" s="20"/>
      <c r="H57" s="20"/>
      <c r="I57" s="20"/>
      <c r="J57" s="20"/>
      <c r="K57" s="65">
        <f>'Monthly Spending Plan Summary'!W12</f>
        <v>0</v>
      </c>
      <c r="L57" s="53">
        <f>'Monthly Spending Plan Summary'!$X12</f>
        <v>0</v>
      </c>
      <c r="M57" s="214"/>
      <c r="N57" s="50"/>
      <c r="O57" s="214"/>
      <c r="P57" s="50"/>
      <c r="Q57" s="214"/>
      <c r="R57" s="50"/>
      <c r="S57" s="214"/>
      <c r="T57" s="50"/>
      <c r="U57" s="214"/>
      <c r="V57" s="50"/>
      <c r="W57" s="214"/>
      <c r="X57" s="53">
        <f aca="true" t="shared" si="8" ref="X57:X77">SUM(N57:V57)</f>
        <v>0</v>
      </c>
      <c r="Y57" s="214"/>
      <c r="Z57" s="79">
        <f t="shared" si="7"/>
        <v>0</v>
      </c>
    </row>
    <row r="58" spans="2:26" ht="16.5">
      <c r="B58" s="183"/>
      <c r="C58" s="344" t="str">
        <f>'Monthly Spending Plan Summary'!$O13</f>
        <v>Hobbies/sports/activities</v>
      </c>
      <c r="D58" s="20"/>
      <c r="E58" s="20"/>
      <c r="F58" s="20"/>
      <c r="G58" s="20"/>
      <c r="H58" s="20"/>
      <c r="I58" s="20"/>
      <c r="J58" s="20"/>
      <c r="K58" s="65">
        <f>'Monthly Spending Plan Summary'!W13</f>
        <v>0</v>
      </c>
      <c r="L58" s="53">
        <f>'Monthly Spending Plan Summary'!$X13</f>
        <v>0</v>
      </c>
      <c r="M58" s="214"/>
      <c r="N58" s="50"/>
      <c r="O58" s="214"/>
      <c r="P58" s="50"/>
      <c r="Q58" s="214"/>
      <c r="R58" s="50"/>
      <c r="S58" s="214"/>
      <c r="T58" s="50"/>
      <c r="U58" s="214"/>
      <c r="V58" s="50"/>
      <c r="W58" s="214"/>
      <c r="X58" s="53">
        <f t="shared" si="8"/>
        <v>0</v>
      </c>
      <c r="Y58" s="214"/>
      <c r="Z58" s="79">
        <f t="shared" si="7"/>
        <v>0</v>
      </c>
    </row>
    <row r="59" spans="2:26" ht="16.5">
      <c r="B59" s="183"/>
      <c r="C59" s="344" t="str">
        <f>'Monthly Spending Plan Summary'!$O14</f>
        <v>Education/books/publications</v>
      </c>
      <c r="D59" s="20"/>
      <c r="E59" s="20"/>
      <c r="F59" s="20"/>
      <c r="G59" s="20"/>
      <c r="H59" s="20"/>
      <c r="I59" s="20"/>
      <c r="J59" s="20"/>
      <c r="K59" s="67">
        <f>'Monthly Spending Plan Summary'!W14</f>
        <v>0</v>
      </c>
      <c r="L59" s="53">
        <f>'Monthly Spending Plan Summary'!$X14</f>
        <v>0</v>
      </c>
      <c r="M59" s="214"/>
      <c r="N59" s="50"/>
      <c r="O59" s="214"/>
      <c r="P59" s="50"/>
      <c r="Q59" s="214"/>
      <c r="R59" s="50"/>
      <c r="S59" s="214"/>
      <c r="T59" s="50"/>
      <c r="U59" s="214"/>
      <c r="V59" s="50"/>
      <c r="W59" s="214"/>
      <c r="X59" s="53">
        <f t="shared" si="8"/>
        <v>0</v>
      </c>
      <c r="Y59" s="214"/>
      <c r="Z59" s="79">
        <f t="shared" si="7"/>
        <v>0</v>
      </c>
    </row>
    <row r="60" spans="2:26" ht="16.5">
      <c r="B60" s="183"/>
      <c r="C60" s="344" t="str">
        <f>'Monthly Spending Plan Summary'!$O15</f>
        <v>Cell phone</v>
      </c>
      <c r="D60" s="20"/>
      <c r="E60" s="20"/>
      <c r="F60" s="20"/>
      <c r="G60" s="20"/>
      <c r="H60" s="20"/>
      <c r="I60" s="20"/>
      <c r="J60" s="20"/>
      <c r="K60" s="67">
        <f>'Monthly Spending Plan Summary'!W15</f>
        <v>0</v>
      </c>
      <c r="L60" s="53">
        <f>'Monthly Spending Plan Summary'!$X15</f>
        <v>0</v>
      </c>
      <c r="M60" s="214"/>
      <c r="N60" s="50"/>
      <c r="O60" s="214"/>
      <c r="P60" s="50"/>
      <c r="Q60" s="214"/>
      <c r="R60" s="50"/>
      <c r="S60" s="214"/>
      <c r="T60" s="50"/>
      <c r="U60" s="214"/>
      <c r="V60" s="50"/>
      <c r="W60" s="214"/>
      <c r="X60" s="53">
        <f t="shared" si="8"/>
        <v>0</v>
      </c>
      <c r="Y60" s="214"/>
      <c r="Z60" s="79">
        <f t="shared" si="7"/>
        <v>0</v>
      </c>
    </row>
    <row r="61" spans="2:26" ht="16.5">
      <c r="B61" s="183"/>
      <c r="C61" s="344" t="str">
        <f>'Monthly Spending Plan Summary'!$O16</f>
        <v>Drycleaning</v>
      </c>
      <c r="D61" s="20"/>
      <c r="E61" s="20"/>
      <c r="F61" s="20"/>
      <c r="G61" s="20"/>
      <c r="H61" s="20"/>
      <c r="I61" s="20"/>
      <c r="J61" s="20"/>
      <c r="K61" s="67">
        <f>'Monthly Spending Plan Summary'!W16</f>
        <v>0</v>
      </c>
      <c r="L61" s="53">
        <f>'Monthly Spending Plan Summary'!$X16</f>
        <v>0</v>
      </c>
      <c r="M61" s="214"/>
      <c r="N61" s="50"/>
      <c r="O61" s="214"/>
      <c r="P61" s="50"/>
      <c r="Q61" s="214"/>
      <c r="R61" s="50"/>
      <c r="S61" s="214"/>
      <c r="T61" s="50"/>
      <c r="U61" s="214"/>
      <c r="V61" s="50"/>
      <c r="W61" s="214"/>
      <c r="X61" s="53">
        <f t="shared" si="8"/>
        <v>0</v>
      </c>
      <c r="Y61" s="214"/>
      <c r="Z61" s="79">
        <f t="shared" si="7"/>
        <v>0</v>
      </c>
    </row>
    <row r="62" spans="2:26" ht="16.5">
      <c r="B62" s="183"/>
      <c r="C62" s="344" t="str">
        <f>'Monthly Spending Plan Summary'!$O17</f>
        <v>Pet food/grooming/boarding/vet</v>
      </c>
      <c r="D62" s="20"/>
      <c r="E62" s="20"/>
      <c r="F62" s="20"/>
      <c r="G62" s="20"/>
      <c r="H62" s="20"/>
      <c r="I62" s="20"/>
      <c r="J62" s="20"/>
      <c r="K62" s="67">
        <f>'Monthly Spending Plan Summary'!W17</f>
        <v>0</v>
      </c>
      <c r="L62" s="53">
        <f>'Monthly Spending Plan Summary'!$X17</f>
        <v>0</v>
      </c>
      <c r="M62" s="214"/>
      <c r="N62" s="50"/>
      <c r="O62" s="214"/>
      <c r="P62" s="50"/>
      <c r="Q62" s="214"/>
      <c r="R62" s="50"/>
      <c r="S62" s="214"/>
      <c r="T62" s="50"/>
      <c r="U62" s="214"/>
      <c r="V62" s="50"/>
      <c r="W62" s="214"/>
      <c r="X62" s="53">
        <f t="shared" si="8"/>
        <v>0</v>
      </c>
      <c r="Y62" s="214"/>
      <c r="Z62" s="79">
        <f t="shared" si="7"/>
        <v>0</v>
      </c>
    </row>
    <row r="63" spans="2:26" ht="16.5">
      <c r="B63" s="183"/>
      <c r="C63" s="344" t="str">
        <f>'Monthly Spending Plan Summary'!$O18</f>
        <v>Other (click here)</v>
      </c>
      <c r="D63" s="20"/>
      <c r="E63" s="20"/>
      <c r="F63" s="20"/>
      <c r="G63" s="20"/>
      <c r="H63" s="20"/>
      <c r="I63" s="20"/>
      <c r="J63" s="20"/>
      <c r="K63" s="67">
        <f>'Monthly Spending Plan Summary'!W18</f>
        <v>0</v>
      </c>
      <c r="L63" s="53">
        <f>'Monthly Spending Plan Summary'!$X18</f>
        <v>0</v>
      </c>
      <c r="M63" s="214"/>
      <c r="N63" s="50"/>
      <c r="O63" s="214"/>
      <c r="P63" s="50"/>
      <c r="Q63" s="214"/>
      <c r="R63" s="50"/>
      <c r="S63" s="214"/>
      <c r="T63" s="50"/>
      <c r="U63" s="214"/>
      <c r="V63" s="50"/>
      <c r="W63" s="214"/>
      <c r="X63" s="53">
        <f t="shared" si="8"/>
        <v>0</v>
      </c>
      <c r="Y63" s="214"/>
      <c r="Z63" s="79">
        <f t="shared" si="7"/>
        <v>0</v>
      </c>
    </row>
    <row r="64" spans="2:26" ht="16.5">
      <c r="B64" s="167"/>
      <c r="C64" s="344" t="str">
        <f>'Monthly Spending Plan Summary'!$O19</f>
        <v>Other (click here)</v>
      </c>
      <c r="D64" s="291"/>
      <c r="E64" s="291"/>
      <c r="F64" s="291"/>
      <c r="G64" s="291"/>
      <c r="H64" s="291"/>
      <c r="I64" s="291"/>
      <c r="J64" s="20"/>
      <c r="K64" s="65">
        <f>'Monthly Spending Plan Summary'!W19</f>
        <v>0</v>
      </c>
      <c r="L64" s="222">
        <f>'Monthly Spending Plan Summary'!$X19</f>
        <v>0</v>
      </c>
      <c r="M64" s="214"/>
      <c r="N64" s="51"/>
      <c r="O64" s="214"/>
      <c r="P64" s="51"/>
      <c r="Q64" s="214"/>
      <c r="R64" s="51"/>
      <c r="S64" s="214"/>
      <c r="T64" s="51"/>
      <c r="U64" s="214"/>
      <c r="V64" s="51"/>
      <c r="W64" s="214"/>
      <c r="X64" s="222">
        <f t="shared" si="8"/>
        <v>0</v>
      </c>
      <c r="Y64" s="214"/>
      <c r="Z64" s="223">
        <f t="shared" si="7"/>
        <v>0</v>
      </c>
    </row>
    <row r="65" spans="2:26" s="216" customFormat="1" ht="14.25">
      <c r="B65" s="349"/>
      <c r="C65" s="338" t="str">
        <f>'Monthly Spending Plan Summary'!$O20</f>
        <v>  Subtotal</v>
      </c>
      <c r="D65" s="74"/>
      <c r="E65" s="74"/>
      <c r="F65" s="74"/>
      <c r="G65" s="74"/>
      <c r="H65" s="74"/>
      <c r="I65" s="74"/>
      <c r="J65" s="74"/>
      <c r="K65" s="104"/>
      <c r="L65" s="46">
        <f>'Monthly Spending Plan Summary'!$X20</f>
        <v>0</v>
      </c>
      <c r="M65" s="215"/>
      <c r="N65" s="46">
        <f>SUM(N55:N64)</f>
        <v>0</v>
      </c>
      <c r="O65" s="215"/>
      <c r="P65" s="46">
        <f>SUM(P55:P64)</f>
        <v>0</v>
      </c>
      <c r="Q65" s="215"/>
      <c r="R65" s="46">
        <f>SUM(R55:R64)</f>
        <v>0</v>
      </c>
      <c r="S65" s="215"/>
      <c r="T65" s="46">
        <f>SUM(T55:T64)</f>
        <v>0</v>
      </c>
      <c r="U65" s="215"/>
      <c r="V65" s="46">
        <f>SUM(V55:V64)</f>
        <v>0</v>
      </c>
      <c r="W65" s="215"/>
      <c r="X65" s="46">
        <f>SUM(N65:V65)</f>
        <v>0</v>
      </c>
      <c r="Y65" s="215"/>
      <c r="Z65" s="73">
        <f t="shared" si="7"/>
        <v>0</v>
      </c>
    </row>
    <row r="66" spans="3:26" s="4" customFormat="1" ht="7.5" customHeight="1">
      <c r="C66" s="87"/>
      <c r="D66" s="11"/>
      <c r="E66" s="11"/>
      <c r="F66" s="11"/>
      <c r="G66" s="11"/>
      <c r="H66" s="11"/>
      <c r="I66" s="11"/>
      <c r="J66" s="11"/>
      <c r="K66" s="66"/>
      <c r="L66" s="49"/>
      <c r="M66" s="214"/>
      <c r="N66" s="49"/>
      <c r="O66" s="214"/>
      <c r="P66" s="49"/>
      <c r="Q66" s="214"/>
      <c r="R66" s="49"/>
      <c r="S66" s="214"/>
      <c r="T66" s="49"/>
      <c r="U66" s="214"/>
      <c r="V66" s="49"/>
      <c r="W66" s="214"/>
      <c r="X66" s="49"/>
      <c r="Y66" s="214"/>
      <c r="Z66" s="49"/>
    </row>
    <row r="67" spans="2:26" s="221" customFormat="1" ht="30.75" customHeight="1">
      <c r="B67" s="347"/>
      <c r="C67" s="83" t="str">
        <f>'Monthly Spending Plan Summary'!$O22</f>
        <v>Accumulated Expenses</v>
      </c>
      <c r="D67" s="86"/>
      <c r="E67" s="86"/>
      <c r="F67" s="86"/>
      <c r="G67" s="86"/>
      <c r="H67" s="86"/>
      <c r="I67" s="86"/>
      <c r="J67" s="86"/>
      <c r="K67" s="84">
        <f>'Monthly Spending Plan Summary'!W22</f>
        <v>0</v>
      </c>
      <c r="L67" s="264" t="s">
        <v>14</v>
      </c>
      <c r="M67" s="264"/>
      <c r="N67" s="264" t="s">
        <v>15</v>
      </c>
      <c r="O67" s="264"/>
      <c r="P67" s="264" t="s">
        <v>16</v>
      </c>
      <c r="Q67" s="264"/>
      <c r="R67" s="264" t="s">
        <v>17</v>
      </c>
      <c r="S67" s="264"/>
      <c r="T67" s="264" t="s">
        <v>18</v>
      </c>
      <c r="U67" s="264"/>
      <c r="V67" s="264" t="s">
        <v>19</v>
      </c>
      <c r="W67" s="265"/>
      <c r="X67" s="266" t="s">
        <v>128</v>
      </c>
      <c r="Y67" s="211"/>
      <c r="Z67" s="212" t="s">
        <v>129</v>
      </c>
    </row>
    <row r="68" spans="2:26" ht="16.5">
      <c r="B68" s="321"/>
      <c r="C68" s="344" t="str">
        <f>'Monthly Spending Plan Summary'!$O23</f>
        <v>Gifts (see Gift Worksheet)</v>
      </c>
      <c r="D68" s="20"/>
      <c r="E68" s="20"/>
      <c r="F68" s="20"/>
      <c r="G68" s="20"/>
      <c r="H68" s="20"/>
      <c r="I68" s="20"/>
      <c r="J68" s="20"/>
      <c r="K68" s="65"/>
      <c r="L68" s="45">
        <f>'Monthly Spending Plan Summary'!$X23</f>
        <v>0</v>
      </c>
      <c r="M68" s="214"/>
      <c r="N68" s="47"/>
      <c r="O68" s="214"/>
      <c r="P68" s="47"/>
      <c r="Q68" s="214"/>
      <c r="R68" s="47"/>
      <c r="S68" s="214"/>
      <c r="T68" s="47"/>
      <c r="U68" s="214"/>
      <c r="V68" s="47"/>
      <c r="W68" s="214"/>
      <c r="X68" s="45">
        <f t="shared" si="8"/>
        <v>0</v>
      </c>
      <c r="Y68" s="214"/>
      <c r="Z68" s="72">
        <f aca="true" t="shared" si="9" ref="Z68:Z80">L68-X68</f>
        <v>0</v>
      </c>
    </row>
    <row r="69" spans="2:26" ht="16.5">
      <c r="B69" s="183"/>
      <c r="C69" s="344" t="str">
        <f>'Monthly Spending Plan Summary'!$O24</f>
        <v>Christmas (see Gift Worksheet)</v>
      </c>
      <c r="D69" s="20"/>
      <c r="E69" s="20"/>
      <c r="F69" s="20"/>
      <c r="G69" s="20"/>
      <c r="H69" s="20"/>
      <c r="I69" s="20"/>
      <c r="J69" s="20"/>
      <c r="K69" s="67">
        <f>'Monthly Spending Plan Summary'!W24</f>
        <v>0</v>
      </c>
      <c r="L69" s="53">
        <f>'Monthly Spending Plan Summary'!$X24</f>
        <v>0</v>
      </c>
      <c r="M69" s="214"/>
      <c r="N69" s="50"/>
      <c r="O69" s="214"/>
      <c r="P69" s="50"/>
      <c r="Q69" s="214"/>
      <c r="R69" s="50"/>
      <c r="S69" s="214"/>
      <c r="T69" s="50"/>
      <c r="U69" s="214"/>
      <c r="V69" s="50"/>
      <c r="W69" s="214"/>
      <c r="X69" s="53">
        <f t="shared" si="8"/>
        <v>0</v>
      </c>
      <c r="Y69" s="214"/>
      <c r="Z69" s="79">
        <f t="shared" si="9"/>
        <v>0</v>
      </c>
    </row>
    <row r="70" spans="2:26" ht="16.5">
      <c r="B70" s="183"/>
      <c r="C70" s="344" t="str">
        <f>'Monthly Spending Plan Summary'!$O25</f>
        <v>Vacations</v>
      </c>
      <c r="D70" s="20"/>
      <c r="E70" s="20"/>
      <c r="F70" s="20"/>
      <c r="G70" s="20"/>
      <c r="H70" s="20"/>
      <c r="I70" s="20"/>
      <c r="J70" s="20"/>
      <c r="K70" s="65">
        <f>'Monthly Spending Plan Summary'!W25</f>
        <v>0</v>
      </c>
      <c r="L70" s="45">
        <f>'Monthly Spending Plan Summary'!$X25</f>
        <v>0</v>
      </c>
      <c r="M70" s="214"/>
      <c r="N70" s="47"/>
      <c r="O70" s="214"/>
      <c r="P70" s="47"/>
      <c r="Q70" s="214"/>
      <c r="R70" s="47"/>
      <c r="S70" s="214"/>
      <c r="T70" s="47"/>
      <c r="U70" s="214"/>
      <c r="V70" s="47"/>
      <c r="W70" s="214"/>
      <c r="X70" s="45">
        <f>SUM(N70:V70)</f>
        <v>0</v>
      </c>
      <c r="Y70" s="214"/>
      <c r="Z70" s="72">
        <f t="shared" si="9"/>
        <v>0</v>
      </c>
    </row>
    <row r="71" spans="2:26" ht="16.5">
      <c r="B71" s="183"/>
      <c r="C71" s="344" t="str">
        <f>'Monthly Spending Plan Summary'!$O26</f>
        <v>Clothing - adult/children</v>
      </c>
      <c r="D71" s="20"/>
      <c r="E71" s="20"/>
      <c r="F71" s="20"/>
      <c r="G71" s="20"/>
      <c r="H71" s="20"/>
      <c r="I71" s="20"/>
      <c r="J71" s="20"/>
      <c r="K71" s="67">
        <f>'Monthly Spending Plan Summary'!W26</f>
        <v>0</v>
      </c>
      <c r="L71" s="53">
        <f>'Monthly Spending Plan Summary'!$X26</f>
        <v>0</v>
      </c>
      <c r="M71" s="214"/>
      <c r="N71" s="50"/>
      <c r="O71" s="214"/>
      <c r="P71" s="50"/>
      <c r="Q71" s="214"/>
      <c r="R71" s="50"/>
      <c r="S71" s="214"/>
      <c r="T71" s="50"/>
      <c r="U71" s="214"/>
      <c r="V71" s="50"/>
      <c r="W71" s="214"/>
      <c r="X71" s="53">
        <f>SUM(N71:V71)</f>
        <v>0</v>
      </c>
      <c r="Y71" s="214"/>
      <c r="Z71" s="79">
        <f t="shared" si="9"/>
        <v>0</v>
      </c>
    </row>
    <row r="72" spans="2:26" ht="16.5">
      <c r="B72" s="183"/>
      <c r="C72" s="344" t="str">
        <f>'Monthly Spending Plan Summary'!$O27</f>
        <v>Home property taxes</v>
      </c>
      <c r="D72" s="20"/>
      <c r="E72" s="20"/>
      <c r="F72" s="20"/>
      <c r="G72" s="20"/>
      <c r="H72" s="20"/>
      <c r="I72" s="20"/>
      <c r="J72" s="20"/>
      <c r="K72" s="65">
        <f>'Monthly Spending Plan Summary'!W27</f>
        <v>0</v>
      </c>
      <c r="L72" s="45">
        <f>'Monthly Spending Plan Summary'!$X27</f>
        <v>0</v>
      </c>
      <c r="M72" s="214"/>
      <c r="N72" s="47"/>
      <c r="O72" s="214"/>
      <c r="P72" s="47"/>
      <c r="Q72" s="214"/>
      <c r="R72" s="47"/>
      <c r="S72" s="214"/>
      <c r="T72" s="47"/>
      <c r="U72" s="214"/>
      <c r="V72" s="47"/>
      <c r="W72" s="214"/>
      <c r="X72" s="45">
        <f t="shared" si="8"/>
        <v>0</v>
      </c>
      <c r="Y72" s="214"/>
      <c r="Z72" s="72">
        <f t="shared" si="9"/>
        <v>0</v>
      </c>
    </row>
    <row r="73" spans="2:26" ht="16.5">
      <c r="B73" s="183"/>
      <c r="C73" s="344" t="str">
        <f>'Monthly Spending Plan Summary'!$O28</f>
        <v>Home liability insurance</v>
      </c>
      <c r="D73" s="20"/>
      <c r="E73" s="20"/>
      <c r="F73" s="20"/>
      <c r="G73" s="20"/>
      <c r="H73" s="20"/>
      <c r="I73" s="20"/>
      <c r="J73" s="20"/>
      <c r="K73" s="67">
        <f>'Monthly Spending Plan Summary'!W28</f>
        <v>0</v>
      </c>
      <c r="L73" s="53">
        <f>'Monthly Spending Plan Summary'!$X28</f>
        <v>0</v>
      </c>
      <c r="M73" s="214"/>
      <c r="N73" s="50"/>
      <c r="O73" s="214"/>
      <c r="P73" s="50"/>
      <c r="Q73" s="214"/>
      <c r="R73" s="50"/>
      <c r="S73" s="214"/>
      <c r="T73" s="50"/>
      <c r="U73" s="214"/>
      <c r="V73" s="50"/>
      <c r="W73" s="214"/>
      <c r="X73" s="53">
        <f t="shared" si="8"/>
        <v>0</v>
      </c>
      <c r="Y73" s="214"/>
      <c r="Z73" s="79">
        <f t="shared" si="9"/>
        <v>0</v>
      </c>
    </row>
    <row r="74" spans="2:26" ht="16.5">
      <c r="B74" s="183"/>
      <c r="C74" s="344" t="str">
        <f>'Monthly Spending Plan Summary'!$O29</f>
        <v>Homeowner's association fees</v>
      </c>
      <c r="D74" s="20"/>
      <c r="E74" s="20"/>
      <c r="F74" s="20"/>
      <c r="G74" s="20"/>
      <c r="H74" s="20"/>
      <c r="I74" s="20"/>
      <c r="J74" s="20"/>
      <c r="K74" s="67">
        <f>'Monthly Spending Plan Summary'!W29</f>
        <v>0</v>
      </c>
      <c r="L74" s="53">
        <f>'Monthly Spending Plan Summary'!$X29</f>
        <v>0</v>
      </c>
      <c r="M74" s="214"/>
      <c r="N74" s="50"/>
      <c r="O74" s="214"/>
      <c r="P74" s="50"/>
      <c r="Q74" s="214"/>
      <c r="R74" s="50"/>
      <c r="S74" s="214"/>
      <c r="T74" s="50"/>
      <c r="U74" s="214"/>
      <c r="V74" s="50"/>
      <c r="W74" s="214"/>
      <c r="X74" s="53">
        <f t="shared" si="8"/>
        <v>0</v>
      </c>
      <c r="Y74" s="214"/>
      <c r="Z74" s="79">
        <f t="shared" si="9"/>
        <v>0</v>
      </c>
    </row>
    <row r="75" spans="2:26" ht="16.5">
      <c r="B75" s="183"/>
      <c r="C75" s="344" t="str">
        <f>'Monthly Spending Plan Summary'!$O30</f>
        <v>Household repairs/maintenance</v>
      </c>
      <c r="D75" s="20"/>
      <c r="E75" s="20"/>
      <c r="F75" s="20"/>
      <c r="G75" s="20"/>
      <c r="H75" s="20"/>
      <c r="I75" s="20"/>
      <c r="J75" s="20"/>
      <c r="K75" s="67">
        <f>'Monthly Spending Plan Summary'!W30</f>
        <v>0</v>
      </c>
      <c r="L75" s="53">
        <f>'Monthly Spending Plan Summary'!$X30</f>
        <v>0</v>
      </c>
      <c r="M75" s="214"/>
      <c r="N75" s="50"/>
      <c r="O75" s="214"/>
      <c r="P75" s="50"/>
      <c r="Q75" s="214"/>
      <c r="R75" s="50"/>
      <c r="S75" s="214"/>
      <c r="T75" s="50"/>
      <c r="U75" s="214"/>
      <c r="V75" s="50"/>
      <c r="W75" s="214"/>
      <c r="X75" s="53">
        <f t="shared" si="8"/>
        <v>0</v>
      </c>
      <c r="Y75" s="214"/>
      <c r="Z75" s="79">
        <f t="shared" si="9"/>
        <v>0</v>
      </c>
    </row>
    <row r="76" spans="2:26" ht="16.5">
      <c r="B76" s="183"/>
      <c r="C76" s="344" t="str">
        <f>'Monthly Spending Plan Summary'!$O31</f>
        <v>Auto repairs/tires</v>
      </c>
      <c r="D76" s="20"/>
      <c r="E76" s="20"/>
      <c r="F76" s="20"/>
      <c r="G76" s="20"/>
      <c r="H76" s="20"/>
      <c r="I76" s="20"/>
      <c r="J76" s="20"/>
      <c r="K76" s="67">
        <f>'Monthly Spending Plan Summary'!W31</f>
        <v>0</v>
      </c>
      <c r="L76" s="53">
        <f>'Monthly Spending Plan Summary'!$X31</f>
        <v>0</v>
      </c>
      <c r="M76" s="214"/>
      <c r="N76" s="50"/>
      <c r="O76" s="214"/>
      <c r="P76" s="50"/>
      <c r="Q76" s="214"/>
      <c r="R76" s="50"/>
      <c r="S76" s="214"/>
      <c r="T76" s="50"/>
      <c r="U76" s="214"/>
      <c r="V76" s="50"/>
      <c r="W76" s="214"/>
      <c r="X76" s="53">
        <f t="shared" si="8"/>
        <v>0</v>
      </c>
      <c r="Y76" s="214"/>
      <c r="Z76" s="79">
        <f t="shared" si="9"/>
        <v>0</v>
      </c>
    </row>
    <row r="77" spans="2:26" ht="16.5">
      <c r="B77" s="183"/>
      <c r="C77" s="344" t="str">
        <f>'Monthly Spending Plan Summary'!$O32</f>
        <v>Tags/license</v>
      </c>
      <c r="D77" s="20"/>
      <c r="E77" s="20"/>
      <c r="F77" s="20"/>
      <c r="G77" s="20"/>
      <c r="H77" s="20"/>
      <c r="I77" s="20"/>
      <c r="J77" s="20"/>
      <c r="K77" s="67">
        <f>'Monthly Spending Plan Summary'!W32</f>
        <v>0</v>
      </c>
      <c r="L77" s="53">
        <f>'Monthly Spending Plan Summary'!$X32</f>
        <v>0</v>
      </c>
      <c r="M77" s="214"/>
      <c r="N77" s="50"/>
      <c r="O77" s="214"/>
      <c r="P77" s="50"/>
      <c r="Q77" s="214"/>
      <c r="R77" s="50"/>
      <c r="S77" s="214"/>
      <c r="T77" s="50"/>
      <c r="U77" s="214"/>
      <c r="V77" s="50"/>
      <c r="W77" s="214"/>
      <c r="X77" s="53">
        <f t="shared" si="8"/>
        <v>0</v>
      </c>
      <c r="Y77" s="214"/>
      <c r="Z77" s="79">
        <f t="shared" si="9"/>
        <v>0</v>
      </c>
    </row>
    <row r="78" spans="2:26" ht="16.5">
      <c r="B78" s="183"/>
      <c r="C78" s="344" t="str">
        <f>'Monthly Spending Plan Summary'!$O33</f>
        <v>Other (click here)</v>
      </c>
      <c r="D78" s="20"/>
      <c r="E78" s="20"/>
      <c r="F78" s="20"/>
      <c r="G78" s="20"/>
      <c r="H78" s="20"/>
      <c r="I78" s="20"/>
      <c r="J78" s="20"/>
      <c r="K78" s="67">
        <f>'Monthly Spending Plan Summary'!W33</f>
        <v>0</v>
      </c>
      <c r="L78" s="53">
        <f>'Monthly Spending Plan Summary'!$X33</f>
        <v>0</v>
      </c>
      <c r="M78" s="214"/>
      <c r="N78" s="50"/>
      <c r="O78" s="214"/>
      <c r="P78" s="50"/>
      <c r="Q78" s="214"/>
      <c r="R78" s="50"/>
      <c r="S78" s="214"/>
      <c r="T78" s="50"/>
      <c r="U78" s="214"/>
      <c r="V78" s="50"/>
      <c r="W78" s="214"/>
      <c r="X78" s="53">
        <f aca="true" t="shared" si="10" ref="X78:X90">SUM(N78:V78)</f>
        <v>0</v>
      </c>
      <c r="Y78" s="214"/>
      <c r="Z78" s="79">
        <f t="shared" si="9"/>
        <v>0</v>
      </c>
    </row>
    <row r="79" spans="2:26" ht="16.5">
      <c r="B79" s="167"/>
      <c r="C79" s="344" t="str">
        <f>'Monthly Spending Plan Summary'!$O34</f>
        <v>Other (click here)</v>
      </c>
      <c r="D79" s="291"/>
      <c r="E79" s="291"/>
      <c r="F79" s="291"/>
      <c r="G79" s="291"/>
      <c r="H79" s="291"/>
      <c r="I79" s="291"/>
      <c r="J79" s="20"/>
      <c r="K79" s="67">
        <f>'Monthly Spending Plan Summary'!W34</f>
        <v>0</v>
      </c>
      <c r="L79" s="222">
        <f>'Monthly Spending Plan Summary'!$X34</f>
        <v>0</v>
      </c>
      <c r="M79" s="214"/>
      <c r="N79" s="51"/>
      <c r="O79" s="214"/>
      <c r="P79" s="51"/>
      <c r="Q79" s="214"/>
      <c r="R79" s="51"/>
      <c r="S79" s="214"/>
      <c r="T79" s="51"/>
      <c r="U79" s="214"/>
      <c r="V79" s="51"/>
      <c r="W79" s="214"/>
      <c r="X79" s="222">
        <f t="shared" si="10"/>
        <v>0</v>
      </c>
      <c r="Y79" s="214"/>
      <c r="Z79" s="223">
        <f t="shared" si="9"/>
        <v>0</v>
      </c>
    </row>
    <row r="80" spans="2:26" s="216" customFormat="1" ht="14.25">
      <c r="B80" s="349"/>
      <c r="C80" s="338" t="str">
        <f>'Monthly Spending Plan Summary'!$O35</f>
        <v>  Subtotal</v>
      </c>
      <c r="D80" s="74"/>
      <c r="E80" s="74"/>
      <c r="F80" s="74"/>
      <c r="G80" s="74"/>
      <c r="H80" s="74"/>
      <c r="I80" s="74"/>
      <c r="J80" s="74"/>
      <c r="K80" s="104"/>
      <c r="L80" s="46">
        <f>'Monthly Spending Plan Summary'!$X35</f>
        <v>0</v>
      </c>
      <c r="M80" s="215"/>
      <c r="N80" s="46">
        <f>SUM(N68:N79)</f>
        <v>0</v>
      </c>
      <c r="O80" s="215"/>
      <c r="P80" s="46">
        <f>SUM(P68:P79)</f>
        <v>0</v>
      </c>
      <c r="Q80" s="215"/>
      <c r="R80" s="46">
        <f>SUM(R68:R79)</f>
        <v>0</v>
      </c>
      <c r="S80" s="215"/>
      <c r="T80" s="46">
        <f>SUM(T68:T79)</f>
        <v>0</v>
      </c>
      <c r="U80" s="215"/>
      <c r="V80" s="46">
        <f>SUM(V68:V79)</f>
        <v>0</v>
      </c>
      <c r="W80" s="215"/>
      <c r="X80" s="46">
        <f t="shared" si="10"/>
        <v>0</v>
      </c>
      <c r="Y80" s="215"/>
      <c r="Z80" s="73">
        <f t="shared" si="9"/>
        <v>0</v>
      </c>
    </row>
    <row r="81" spans="3:26" s="4" customFormat="1" ht="7.5" customHeight="1">
      <c r="C81" s="88"/>
      <c r="D81" s="10"/>
      <c r="E81" s="10"/>
      <c r="F81" s="10"/>
      <c r="G81" s="10"/>
      <c r="H81" s="10"/>
      <c r="I81" s="10"/>
      <c r="J81" s="10"/>
      <c r="K81" s="67"/>
      <c r="L81" s="54"/>
      <c r="M81" s="214"/>
      <c r="N81" s="54"/>
      <c r="O81" s="214"/>
      <c r="P81" s="54"/>
      <c r="Q81" s="214"/>
      <c r="R81" s="54"/>
      <c r="S81" s="214"/>
      <c r="T81" s="54"/>
      <c r="U81" s="214"/>
      <c r="V81" s="54"/>
      <c r="W81" s="214"/>
      <c r="X81" s="54"/>
      <c r="Y81" s="214"/>
      <c r="Z81" s="54"/>
    </row>
    <row r="82" spans="2:26" s="221" customFormat="1" ht="30.75" customHeight="1">
      <c r="B82" s="347"/>
      <c r="C82" s="83" t="str">
        <f>'Monthly Spending Plan Summary'!$O37</f>
        <v>Weekly Disposable Expenses</v>
      </c>
      <c r="D82" s="83"/>
      <c r="E82" s="83"/>
      <c r="F82" s="83"/>
      <c r="G82" s="83"/>
      <c r="H82" s="83"/>
      <c r="I82" s="83"/>
      <c r="J82" s="83"/>
      <c r="K82" s="85">
        <f>'Monthly Spending Plan Summary'!W37</f>
        <v>0</v>
      </c>
      <c r="L82" s="264" t="s">
        <v>14</v>
      </c>
      <c r="M82" s="264"/>
      <c r="N82" s="264" t="s">
        <v>15</v>
      </c>
      <c r="O82" s="264"/>
      <c r="P82" s="264" t="s">
        <v>16</v>
      </c>
      <c r="Q82" s="264"/>
      <c r="R82" s="264" t="s">
        <v>17</v>
      </c>
      <c r="S82" s="264"/>
      <c r="T82" s="264" t="s">
        <v>18</v>
      </c>
      <c r="U82" s="264"/>
      <c r="V82" s="264" t="s">
        <v>19</v>
      </c>
      <c r="W82" s="265"/>
      <c r="X82" s="266" t="s">
        <v>128</v>
      </c>
      <c r="Y82" s="211"/>
      <c r="Z82" s="212" t="s">
        <v>129</v>
      </c>
    </row>
    <row r="83" spans="2:26" ht="16.5">
      <c r="B83" s="321"/>
      <c r="C83" s="344" t="str">
        <f>'Monthly Spending Plan Summary'!$O38</f>
        <v>Groceries</v>
      </c>
      <c r="D83" s="20"/>
      <c r="E83" s="22"/>
      <c r="F83" s="20"/>
      <c r="G83" s="70" t="str">
        <f>'Monthly Spending Plan Summary'!$S38</f>
        <v>$</v>
      </c>
      <c r="H83" s="429">
        <f>SUM('Monthly Spending Plan Summary'!$T38:$U38)</f>
        <v>0</v>
      </c>
      <c r="I83" s="429"/>
      <c r="J83" s="71" t="str">
        <f>'Monthly Spending Plan Summary'!$V38</f>
        <v>/wk</v>
      </c>
      <c r="K83" s="65"/>
      <c r="L83" s="55">
        <f>'Monthly Spending Plan Summary'!$X38</f>
        <v>0</v>
      </c>
      <c r="M83" s="214"/>
      <c r="N83" s="47"/>
      <c r="O83" s="214"/>
      <c r="P83" s="47"/>
      <c r="Q83" s="214"/>
      <c r="R83" s="47"/>
      <c r="S83" s="214"/>
      <c r="T83" s="47"/>
      <c r="U83" s="214"/>
      <c r="V83" s="47"/>
      <c r="W83" s="214"/>
      <c r="X83" s="55">
        <f t="shared" si="10"/>
        <v>0</v>
      </c>
      <c r="Y83" s="214"/>
      <c r="Z83" s="80">
        <f aca="true" t="shared" si="11" ref="Z83:Z90">L83-X83</f>
        <v>0</v>
      </c>
    </row>
    <row r="84" spans="2:26" ht="16.5">
      <c r="B84" s="183"/>
      <c r="C84" s="344" t="str">
        <f>'Monthly Spending Plan Summary'!$O39</f>
        <v>Household items</v>
      </c>
      <c r="D84" s="20"/>
      <c r="E84" s="22"/>
      <c r="F84" s="20"/>
      <c r="G84" s="70"/>
      <c r="H84" s="430">
        <f>SUM('Monthly Spending Plan Summary'!$T39:$U39)</f>
        <v>0</v>
      </c>
      <c r="I84" s="430"/>
      <c r="J84" s="71" t="str">
        <f>'Monthly Spending Plan Summary'!$V39</f>
        <v>/wk</v>
      </c>
      <c r="K84" s="65">
        <f>'Monthly Spending Plan Summary'!W39</f>
        <v>0</v>
      </c>
      <c r="L84" s="56">
        <f>'Monthly Spending Plan Summary'!$X39</f>
        <v>0</v>
      </c>
      <c r="M84" s="214"/>
      <c r="N84" s="207"/>
      <c r="O84" s="214"/>
      <c r="P84" s="207"/>
      <c r="Q84" s="214"/>
      <c r="R84" s="207"/>
      <c r="S84" s="214"/>
      <c r="T84" s="207"/>
      <c r="U84" s="214"/>
      <c r="V84" s="207"/>
      <c r="W84" s="214"/>
      <c r="X84" s="56">
        <f t="shared" si="10"/>
        <v>0</v>
      </c>
      <c r="Y84" s="214"/>
      <c r="Z84" s="81">
        <f t="shared" si="11"/>
        <v>0</v>
      </c>
    </row>
    <row r="85" spans="2:26" ht="16.5">
      <c r="B85" s="183"/>
      <c r="C85" s="344" t="str">
        <f>'Monthly Spending Plan Summary'!$O40</f>
        <v>Meals out</v>
      </c>
      <c r="D85" s="20"/>
      <c r="E85" s="22"/>
      <c r="F85" s="20"/>
      <c r="G85" s="70"/>
      <c r="H85" s="430">
        <f>SUM('Monthly Spending Plan Summary'!$T40:$U40)</f>
        <v>0</v>
      </c>
      <c r="I85" s="430"/>
      <c r="J85" s="71" t="str">
        <f>'Monthly Spending Plan Summary'!$V40</f>
        <v>/wk</v>
      </c>
      <c r="K85" s="65">
        <f>'Monthly Spending Plan Summary'!W40</f>
        <v>0</v>
      </c>
      <c r="L85" s="56">
        <f>'Monthly Spending Plan Summary'!$X40</f>
        <v>0</v>
      </c>
      <c r="M85" s="214"/>
      <c r="N85" s="207"/>
      <c r="O85" s="214"/>
      <c r="P85" s="207"/>
      <c r="Q85" s="214"/>
      <c r="R85" s="207"/>
      <c r="S85" s="214"/>
      <c r="T85" s="207"/>
      <c r="U85" s="214"/>
      <c r="V85" s="207"/>
      <c r="W85" s="214"/>
      <c r="X85" s="56">
        <f t="shared" si="10"/>
        <v>0</v>
      </c>
      <c r="Y85" s="214"/>
      <c r="Z85" s="81">
        <f t="shared" si="11"/>
        <v>0</v>
      </c>
    </row>
    <row r="86" spans="2:26" ht="16.5">
      <c r="B86" s="183"/>
      <c r="C86" s="344" t="str">
        <f>'Monthly Spending Plan Summary'!$O41</f>
        <v>Entertainment</v>
      </c>
      <c r="D86" s="20"/>
      <c r="E86" s="22"/>
      <c r="F86" s="20"/>
      <c r="G86" s="70"/>
      <c r="H86" s="430">
        <f>SUM('Monthly Spending Plan Summary'!$T41:$U41)</f>
        <v>0</v>
      </c>
      <c r="I86" s="430"/>
      <c r="J86" s="71" t="str">
        <f>'Monthly Spending Plan Summary'!$V41</f>
        <v>/wk</v>
      </c>
      <c r="K86" s="65">
        <f>'Monthly Spending Plan Summary'!W41</f>
        <v>0</v>
      </c>
      <c r="L86" s="56">
        <f>'Monthly Spending Plan Summary'!$X41</f>
        <v>0</v>
      </c>
      <c r="M86" s="214"/>
      <c r="N86" s="207"/>
      <c r="O86" s="214"/>
      <c r="P86" s="207"/>
      <c r="Q86" s="214"/>
      <c r="R86" s="207"/>
      <c r="S86" s="214"/>
      <c r="T86" s="207"/>
      <c r="U86" s="214"/>
      <c r="V86" s="207"/>
      <c r="W86" s="214"/>
      <c r="X86" s="56">
        <f t="shared" si="10"/>
        <v>0</v>
      </c>
      <c r="Y86" s="214"/>
      <c r="Z86" s="81">
        <f t="shared" si="11"/>
        <v>0</v>
      </c>
    </row>
    <row r="87" spans="2:26" ht="16.5">
      <c r="B87" s="183"/>
      <c r="C87" s="344" t="str">
        <f>'Monthly Spending Plan Summary'!$O42</f>
        <v>Children's entertainment</v>
      </c>
      <c r="D87" s="20"/>
      <c r="E87" s="22"/>
      <c r="F87" s="20"/>
      <c r="G87" s="70"/>
      <c r="H87" s="430">
        <f>SUM('Monthly Spending Plan Summary'!$T42:$U42)</f>
        <v>0</v>
      </c>
      <c r="I87" s="430"/>
      <c r="J87" s="71" t="str">
        <f>'Monthly Spending Plan Summary'!$V42</f>
        <v>/wk</v>
      </c>
      <c r="K87" s="67">
        <f>'Monthly Spending Plan Summary'!W42</f>
        <v>0</v>
      </c>
      <c r="L87" s="56">
        <f>'Monthly Spending Plan Summary'!$X42</f>
        <v>0</v>
      </c>
      <c r="M87" s="214"/>
      <c r="N87" s="207"/>
      <c r="O87" s="214"/>
      <c r="P87" s="207"/>
      <c r="Q87" s="214"/>
      <c r="R87" s="207"/>
      <c r="S87" s="214"/>
      <c r="T87" s="207"/>
      <c r="U87" s="214"/>
      <c r="V87" s="207"/>
      <c r="W87" s="214"/>
      <c r="X87" s="56">
        <f t="shared" si="10"/>
        <v>0</v>
      </c>
      <c r="Y87" s="214"/>
      <c r="Z87" s="81">
        <f t="shared" si="11"/>
        <v>0</v>
      </c>
    </row>
    <row r="88" spans="2:26" ht="16.5">
      <c r="B88" s="183"/>
      <c r="C88" s="344" t="str">
        <f>'Monthly Spending Plan Summary'!$O43</f>
        <v>Other (click here)</v>
      </c>
      <c r="D88" s="20"/>
      <c r="E88" s="22"/>
      <c r="F88" s="20"/>
      <c r="G88" s="70"/>
      <c r="H88" s="430">
        <f>SUM('Monthly Spending Plan Summary'!$T43:$U43)</f>
        <v>0</v>
      </c>
      <c r="I88" s="430"/>
      <c r="J88" s="71" t="str">
        <f>'Monthly Spending Plan Summary'!$V43</f>
        <v>/wk</v>
      </c>
      <c r="K88" s="65">
        <f>'Monthly Spending Plan Summary'!W43</f>
        <v>0</v>
      </c>
      <c r="L88" s="56">
        <f>'Monthly Spending Plan Summary'!$X43</f>
        <v>0</v>
      </c>
      <c r="M88" s="214"/>
      <c r="N88" s="207"/>
      <c r="O88" s="214"/>
      <c r="P88" s="207"/>
      <c r="Q88" s="214"/>
      <c r="R88" s="207"/>
      <c r="S88" s="214"/>
      <c r="T88" s="207"/>
      <c r="U88" s="214"/>
      <c r="V88" s="207"/>
      <c r="W88" s="214"/>
      <c r="X88" s="56">
        <f t="shared" si="10"/>
        <v>0</v>
      </c>
      <c r="Y88" s="214"/>
      <c r="Z88" s="81">
        <f t="shared" si="11"/>
        <v>0</v>
      </c>
    </row>
    <row r="89" spans="2:26" ht="16.5">
      <c r="B89" s="167"/>
      <c r="C89" s="344" t="str">
        <f>'Monthly Spending Plan Summary'!$O44</f>
        <v>Other (click here)</v>
      </c>
      <c r="D89" s="291"/>
      <c r="E89" s="291"/>
      <c r="F89" s="291"/>
      <c r="G89" s="70"/>
      <c r="H89" s="431">
        <f>SUM('Monthly Spending Plan Summary'!$T44:$U44)</f>
        <v>0</v>
      </c>
      <c r="I89" s="431"/>
      <c r="J89" s="71" t="str">
        <f>'Monthly Spending Plan Summary'!$V44</f>
        <v>/wk</v>
      </c>
      <c r="K89" s="65">
        <f>'Monthly Spending Plan Summary'!W44</f>
        <v>0</v>
      </c>
      <c r="L89" s="57">
        <f>'Monthly Spending Plan Summary'!$X44</f>
        <v>0</v>
      </c>
      <c r="M89" s="214"/>
      <c r="N89" s="208"/>
      <c r="O89" s="214"/>
      <c r="P89" s="208"/>
      <c r="Q89" s="214"/>
      <c r="R89" s="208"/>
      <c r="S89" s="214"/>
      <c r="T89" s="208"/>
      <c r="U89" s="214"/>
      <c r="V89" s="208"/>
      <c r="W89" s="214"/>
      <c r="X89" s="57">
        <f t="shared" si="10"/>
        <v>0</v>
      </c>
      <c r="Y89" s="214"/>
      <c r="Z89" s="82">
        <f t="shared" si="11"/>
        <v>0</v>
      </c>
    </row>
    <row r="90" spans="2:26" s="216" customFormat="1" ht="14.25">
      <c r="B90" s="349"/>
      <c r="C90" s="338" t="str">
        <f>'Monthly Spending Plan Summary'!$O45</f>
        <v>  Total Weekly Cash</v>
      </c>
      <c r="D90" s="74"/>
      <c r="E90" s="74"/>
      <c r="F90" s="74"/>
      <c r="G90" s="74"/>
      <c r="H90" s="428">
        <f>SUM('Monthly Spending Plan Summary'!$T45:$U45)</f>
        <v>0</v>
      </c>
      <c r="I90" s="428"/>
      <c r="J90" s="74"/>
      <c r="K90" s="104"/>
      <c r="L90" s="46">
        <f>'Monthly Spending Plan Summary'!$X45</f>
        <v>0</v>
      </c>
      <c r="M90" s="215"/>
      <c r="N90" s="46">
        <f>SUM(N83:N89)</f>
        <v>0</v>
      </c>
      <c r="O90" s="215"/>
      <c r="P90" s="46">
        <f>SUM(P83:P89)</f>
        <v>0</v>
      </c>
      <c r="Q90" s="215"/>
      <c r="R90" s="46">
        <f>SUM(R83:R89)</f>
        <v>0</v>
      </c>
      <c r="S90" s="215"/>
      <c r="T90" s="46">
        <f>SUM(T83:T89)</f>
        <v>0</v>
      </c>
      <c r="U90" s="215"/>
      <c r="V90" s="46">
        <f>SUM(V83:V89)</f>
        <v>0</v>
      </c>
      <c r="W90" s="215"/>
      <c r="X90" s="46">
        <f t="shared" si="10"/>
        <v>0</v>
      </c>
      <c r="Y90" s="215"/>
      <c r="Z90" s="73">
        <f t="shared" si="11"/>
        <v>0</v>
      </c>
    </row>
    <row r="91" spans="3:26" ht="7.5" customHeight="1">
      <c r="C91" s="217"/>
      <c r="D91" s="216"/>
      <c r="E91" s="216"/>
      <c r="F91" s="216"/>
      <c r="G91" s="216"/>
      <c r="H91" s="216"/>
      <c r="I91" s="216"/>
      <c r="J91" s="216"/>
      <c r="K91" s="218"/>
      <c r="L91" s="219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20"/>
      <c r="Z91" s="214"/>
    </row>
    <row r="92" spans="2:26" s="221" customFormat="1" ht="30.75" customHeight="1">
      <c r="B92" s="347"/>
      <c r="C92" s="83" t="s">
        <v>28</v>
      </c>
      <c r="D92" s="83"/>
      <c r="E92" s="83"/>
      <c r="F92" s="83"/>
      <c r="G92" s="83"/>
      <c r="H92" s="83"/>
      <c r="I92" s="83"/>
      <c r="J92" s="83"/>
      <c r="K92" s="84"/>
      <c r="L92" s="264" t="s">
        <v>14</v>
      </c>
      <c r="M92" s="264"/>
      <c r="N92" s="264" t="s">
        <v>15</v>
      </c>
      <c r="O92" s="264"/>
      <c r="P92" s="264" t="s">
        <v>16</v>
      </c>
      <c r="Q92" s="264"/>
      <c r="R92" s="264" t="s">
        <v>17</v>
      </c>
      <c r="S92" s="264"/>
      <c r="T92" s="264" t="s">
        <v>18</v>
      </c>
      <c r="U92" s="264"/>
      <c r="V92" s="264" t="s">
        <v>19</v>
      </c>
      <c r="W92" s="265"/>
      <c r="X92" s="266" t="s">
        <v>128</v>
      </c>
      <c r="Y92" s="211"/>
      <c r="Z92" s="212" t="s">
        <v>129</v>
      </c>
    </row>
    <row r="93" spans="2:26" ht="16.5">
      <c r="B93" s="321"/>
      <c r="C93" s="343">
        <f>'Debt Worksheet '!$C5</f>
        <v>0</v>
      </c>
      <c r="D93" s="98"/>
      <c r="E93" s="98"/>
      <c r="F93" s="98"/>
      <c r="G93" s="98"/>
      <c r="H93" s="97"/>
      <c r="I93" s="97"/>
      <c r="J93" s="97"/>
      <c r="K93" s="117"/>
      <c r="L93" s="226">
        <f>'Debt Worksheet '!$K5</f>
        <v>0</v>
      </c>
      <c r="M93" s="214"/>
      <c r="N93" s="58"/>
      <c r="O93" s="214"/>
      <c r="P93" s="58"/>
      <c r="Q93" s="214"/>
      <c r="R93" s="58"/>
      <c r="S93" s="214"/>
      <c r="T93" s="58"/>
      <c r="U93" s="214"/>
      <c r="V93" s="58"/>
      <c r="W93" s="214"/>
      <c r="X93" s="227">
        <f aca="true" t="shared" si="12" ref="X93:X117">SUM(N93:V93)</f>
        <v>0</v>
      </c>
      <c r="Y93" s="214"/>
      <c r="Z93" s="228">
        <f aca="true" t="shared" si="13" ref="Z93:Z118">L93-X93</f>
        <v>0</v>
      </c>
    </row>
    <row r="94" spans="2:26" ht="16.5">
      <c r="B94" s="183"/>
      <c r="C94" s="343">
        <f>'Debt Worksheet '!$C6</f>
        <v>0</v>
      </c>
      <c r="D94" s="98"/>
      <c r="E94" s="98"/>
      <c r="F94" s="98"/>
      <c r="G94" s="98"/>
      <c r="H94" s="97"/>
      <c r="I94" s="97"/>
      <c r="J94" s="97"/>
      <c r="K94" s="117"/>
      <c r="L94" s="56">
        <f>'Debt Worksheet '!$K6</f>
        <v>0</v>
      </c>
      <c r="M94" s="214"/>
      <c r="N94" s="59"/>
      <c r="O94" s="214"/>
      <c r="P94" s="59"/>
      <c r="Q94" s="214"/>
      <c r="R94" s="59"/>
      <c r="S94" s="214"/>
      <c r="T94" s="59"/>
      <c r="U94" s="214"/>
      <c r="V94" s="59"/>
      <c r="W94" s="214"/>
      <c r="X94" s="229">
        <f t="shared" si="12"/>
        <v>0</v>
      </c>
      <c r="Y94" s="214"/>
      <c r="Z94" s="230">
        <f t="shared" si="13"/>
        <v>0</v>
      </c>
    </row>
    <row r="95" spans="2:26" ht="16.5">
      <c r="B95" s="183"/>
      <c r="C95" s="343">
        <f>'Debt Worksheet '!$C7</f>
        <v>0</v>
      </c>
      <c r="D95" s="98"/>
      <c r="E95" s="98"/>
      <c r="F95" s="98"/>
      <c r="G95" s="98"/>
      <c r="H95" s="97"/>
      <c r="I95" s="97"/>
      <c r="J95" s="97"/>
      <c r="K95" s="117"/>
      <c r="L95" s="56">
        <f>'Debt Worksheet '!$K7</f>
        <v>0</v>
      </c>
      <c r="M95" s="214"/>
      <c r="N95" s="59"/>
      <c r="O95" s="214"/>
      <c r="P95" s="59"/>
      <c r="Q95" s="214"/>
      <c r="R95" s="59"/>
      <c r="S95" s="214"/>
      <c r="T95" s="59"/>
      <c r="U95" s="214"/>
      <c r="V95" s="59"/>
      <c r="W95" s="214"/>
      <c r="X95" s="229">
        <f t="shared" si="12"/>
        <v>0</v>
      </c>
      <c r="Y95" s="214"/>
      <c r="Z95" s="230">
        <f t="shared" si="13"/>
        <v>0</v>
      </c>
    </row>
    <row r="96" spans="2:26" ht="16.5">
      <c r="B96" s="183"/>
      <c r="C96" s="343">
        <f>'Debt Worksheet '!$C8</f>
        <v>0</v>
      </c>
      <c r="D96" s="98"/>
      <c r="E96" s="98"/>
      <c r="F96" s="98"/>
      <c r="G96" s="98"/>
      <c r="H96" s="97"/>
      <c r="I96" s="97"/>
      <c r="J96" s="97"/>
      <c r="K96" s="117"/>
      <c r="L96" s="56">
        <f>'Debt Worksheet '!$K8</f>
        <v>0</v>
      </c>
      <c r="M96" s="214"/>
      <c r="N96" s="59"/>
      <c r="O96" s="214"/>
      <c r="P96" s="59"/>
      <c r="Q96" s="214"/>
      <c r="R96" s="59"/>
      <c r="S96" s="214"/>
      <c r="T96" s="59"/>
      <c r="U96" s="214"/>
      <c r="V96" s="59"/>
      <c r="W96" s="214"/>
      <c r="X96" s="229">
        <f t="shared" si="12"/>
        <v>0</v>
      </c>
      <c r="Y96" s="214"/>
      <c r="Z96" s="230">
        <f t="shared" si="13"/>
        <v>0</v>
      </c>
    </row>
    <row r="97" spans="2:26" ht="16.5">
      <c r="B97" s="183"/>
      <c r="C97" s="343">
        <f>'Debt Worksheet '!$C9</f>
        <v>0</v>
      </c>
      <c r="D97" s="98"/>
      <c r="E97" s="98"/>
      <c r="F97" s="98"/>
      <c r="G97" s="98"/>
      <c r="H97" s="97"/>
      <c r="I97" s="97"/>
      <c r="J97" s="97"/>
      <c r="K97" s="117"/>
      <c r="L97" s="56">
        <f>'Debt Worksheet '!$K9</f>
        <v>0</v>
      </c>
      <c r="M97" s="214"/>
      <c r="N97" s="59"/>
      <c r="O97" s="214"/>
      <c r="P97" s="59"/>
      <c r="Q97" s="214"/>
      <c r="R97" s="59"/>
      <c r="S97" s="214"/>
      <c r="T97" s="59"/>
      <c r="U97" s="214"/>
      <c r="V97" s="59"/>
      <c r="W97" s="214"/>
      <c r="X97" s="229">
        <f t="shared" si="12"/>
        <v>0</v>
      </c>
      <c r="Y97" s="214"/>
      <c r="Z97" s="230">
        <f t="shared" si="13"/>
        <v>0</v>
      </c>
    </row>
    <row r="98" spans="2:26" ht="16.5">
      <c r="B98" s="183"/>
      <c r="C98" s="343">
        <f>'Debt Worksheet '!$C10</f>
        <v>0</v>
      </c>
      <c r="D98" s="98"/>
      <c r="E98" s="98"/>
      <c r="F98" s="98"/>
      <c r="G98" s="98"/>
      <c r="H98" s="97"/>
      <c r="I98" s="97"/>
      <c r="J98" s="97"/>
      <c r="K98" s="117"/>
      <c r="L98" s="56">
        <f>'Debt Worksheet '!$K10</f>
        <v>0</v>
      </c>
      <c r="M98" s="214"/>
      <c r="N98" s="59"/>
      <c r="O98" s="214"/>
      <c r="P98" s="59"/>
      <c r="Q98" s="214"/>
      <c r="R98" s="59"/>
      <c r="S98" s="214"/>
      <c r="T98" s="59"/>
      <c r="U98" s="214"/>
      <c r="V98" s="59"/>
      <c r="W98" s="214"/>
      <c r="X98" s="229">
        <f t="shared" si="12"/>
        <v>0</v>
      </c>
      <c r="Y98" s="214"/>
      <c r="Z98" s="230">
        <f t="shared" si="13"/>
        <v>0</v>
      </c>
    </row>
    <row r="99" spans="2:26" ht="16.5">
      <c r="B99" s="183"/>
      <c r="C99" s="343">
        <f>'Debt Worksheet '!$C11</f>
        <v>0</v>
      </c>
      <c r="D99" s="98"/>
      <c r="E99" s="98"/>
      <c r="F99" s="98"/>
      <c r="G99" s="98"/>
      <c r="H99" s="97"/>
      <c r="I99" s="97"/>
      <c r="J99" s="97"/>
      <c r="K99" s="117"/>
      <c r="L99" s="56">
        <f>'Debt Worksheet '!$K11</f>
        <v>0</v>
      </c>
      <c r="M99" s="214"/>
      <c r="N99" s="59"/>
      <c r="O99" s="214"/>
      <c r="P99" s="59"/>
      <c r="Q99" s="214"/>
      <c r="R99" s="59"/>
      <c r="S99" s="214"/>
      <c r="T99" s="59"/>
      <c r="U99" s="214"/>
      <c r="V99" s="59"/>
      <c r="W99" s="214"/>
      <c r="X99" s="229">
        <f t="shared" si="12"/>
        <v>0</v>
      </c>
      <c r="Y99" s="214"/>
      <c r="Z99" s="230">
        <f t="shared" si="13"/>
        <v>0</v>
      </c>
    </row>
    <row r="100" spans="2:26" ht="16.5">
      <c r="B100" s="183"/>
      <c r="C100" s="343">
        <f>'Debt Worksheet '!$C12</f>
        <v>0</v>
      </c>
      <c r="D100" s="98"/>
      <c r="E100" s="98"/>
      <c r="F100" s="98"/>
      <c r="G100" s="98"/>
      <c r="H100" s="97"/>
      <c r="I100" s="97"/>
      <c r="J100" s="97"/>
      <c r="K100" s="117"/>
      <c r="L100" s="56">
        <f>'Debt Worksheet '!$K12</f>
        <v>0</v>
      </c>
      <c r="M100" s="214"/>
      <c r="N100" s="59"/>
      <c r="O100" s="214"/>
      <c r="P100" s="59"/>
      <c r="Q100" s="214"/>
      <c r="R100" s="59"/>
      <c r="S100" s="214"/>
      <c r="T100" s="59"/>
      <c r="U100" s="214"/>
      <c r="V100" s="59"/>
      <c r="W100" s="214"/>
      <c r="X100" s="229">
        <f t="shared" si="12"/>
        <v>0</v>
      </c>
      <c r="Y100" s="214"/>
      <c r="Z100" s="230">
        <f t="shared" si="13"/>
        <v>0</v>
      </c>
    </row>
    <row r="101" spans="2:26" ht="16.5">
      <c r="B101" s="183"/>
      <c r="C101" s="343">
        <f>'Debt Worksheet '!$C13</f>
        <v>0</v>
      </c>
      <c r="D101" s="98"/>
      <c r="E101" s="98"/>
      <c r="F101" s="98"/>
      <c r="G101" s="98"/>
      <c r="H101" s="97"/>
      <c r="I101" s="97"/>
      <c r="J101" s="97"/>
      <c r="K101" s="117"/>
      <c r="L101" s="56">
        <f>'Debt Worksheet '!$K13</f>
        <v>0</v>
      </c>
      <c r="M101" s="214"/>
      <c r="N101" s="59"/>
      <c r="O101" s="214"/>
      <c r="P101" s="59"/>
      <c r="Q101" s="214"/>
      <c r="R101" s="59"/>
      <c r="S101" s="214"/>
      <c r="T101" s="59"/>
      <c r="U101" s="214"/>
      <c r="V101" s="59"/>
      <c r="W101" s="214"/>
      <c r="X101" s="229">
        <f aca="true" t="shared" si="14" ref="X101:X108">SUM(N101:V101)</f>
        <v>0</v>
      </c>
      <c r="Y101" s="214"/>
      <c r="Z101" s="230">
        <f aca="true" t="shared" si="15" ref="Z101:Z108">L101-X101</f>
        <v>0</v>
      </c>
    </row>
    <row r="102" spans="2:26" ht="16.5">
      <c r="B102" s="183"/>
      <c r="C102" s="343">
        <f>'Debt Worksheet '!$C14</f>
        <v>0</v>
      </c>
      <c r="D102" s="98"/>
      <c r="E102" s="98"/>
      <c r="F102" s="98"/>
      <c r="G102" s="98"/>
      <c r="H102" s="97"/>
      <c r="I102" s="97"/>
      <c r="J102" s="97"/>
      <c r="K102" s="117"/>
      <c r="L102" s="56">
        <f>'Debt Worksheet '!$K14</f>
        <v>0</v>
      </c>
      <c r="M102" s="214"/>
      <c r="N102" s="59"/>
      <c r="O102" s="214"/>
      <c r="P102" s="59"/>
      <c r="Q102" s="214"/>
      <c r="R102" s="59"/>
      <c r="S102" s="214"/>
      <c r="T102" s="59"/>
      <c r="U102" s="214"/>
      <c r="V102" s="59"/>
      <c r="W102" s="214"/>
      <c r="X102" s="229">
        <f t="shared" si="14"/>
        <v>0</v>
      </c>
      <c r="Y102" s="214"/>
      <c r="Z102" s="230">
        <f t="shared" si="15"/>
        <v>0</v>
      </c>
    </row>
    <row r="103" spans="2:26" ht="16.5">
      <c r="B103" s="183"/>
      <c r="C103" s="343">
        <f>'Debt Worksheet '!$C15</f>
        <v>0</v>
      </c>
      <c r="D103" s="98"/>
      <c r="E103" s="98"/>
      <c r="F103" s="98"/>
      <c r="G103" s="98"/>
      <c r="H103" s="97"/>
      <c r="I103" s="97"/>
      <c r="J103" s="97"/>
      <c r="K103" s="117"/>
      <c r="L103" s="56">
        <f>'Debt Worksheet '!$K15</f>
        <v>0</v>
      </c>
      <c r="M103" s="214"/>
      <c r="N103" s="59"/>
      <c r="O103" s="214"/>
      <c r="P103" s="59"/>
      <c r="Q103" s="214"/>
      <c r="R103" s="59"/>
      <c r="S103" s="214"/>
      <c r="T103" s="59"/>
      <c r="U103" s="214"/>
      <c r="V103" s="59"/>
      <c r="W103" s="214"/>
      <c r="X103" s="229">
        <f t="shared" si="14"/>
        <v>0</v>
      </c>
      <c r="Y103" s="214"/>
      <c r="Z103" s="230">
        <f t="shared" si="15"/>
        <v>0</v>
      </c>
    </row>
    <row r="104" spans="2:26" ht="16.5">
      <c r="B104" s="183"/>
      <c r="C104" s="343">
        <f>'Debt Worksheet '!$C16</f>
        <v>0</v>
      </c>
      <c r="D104" s="98"/>
      <c r="E104" s="98"/>
      <c r="F104" s="98"/>
      <c r="G104" s="98"/>
      <c r="H104" s="97"/>
      <c r="I104" s="97"/>
      <c r="J104" s="97"/>
      <c r="K104" s="117"/>
      <c r="L104" s="56">
        <f>'Debt Worksheet '!$K16</f>
        <v>0</v>
      </c>
      <c r="M104" s="214"/>
      <c r="N104" s="59"/>
      <c r="O104" s="214"/>
      <c r="P104" s="59"/>
      <c r="Q104" s="214"/>
      <c r="R104" s="59"/>
      <c r="S104" s="214"/>
      <c r="T104" s="59"/>
      <c r="U104" s="214"/>
      <c r="V104" s="59"/>
      <c r="W104" s="214"/>
      <c r="X104" s="229">
        <f t="shared" si="14"/>
        <v>0</v>
      </c>
      <c r="Y104" s="214"/>
      <c r="Z104" s="230">
        <f t="shared" si="15"/>
        <v>0</v>
      </c>
    </row>
    <row r="105" spans="2:26" ht="16.5">
      <c r="B105" s="183"/>
      <c r="C105" s="343">
        <f>'Debt Worksheet '!$C17</f>
        <v>0</v>
      </c>
      <c r="D105" s="98"/>
      <c r="E105" s="98"/>
      <c r="F105" s="98"/>
      <c r="G105" s="98"/>
      <c r="H105" s="97"/>
      <c r="I105" s="97"/>
      <c r="J105" s="97"/>
      <c r="K105" s="117"/>
      <c r="L105" s="56">
        <f>'Debt Worksheet '!$K17</f>
        <v>0</v>
      </c>
      <c r="M105" s="214"/>
      <c r="N105" s="59"/>
      <c r="O105" s="214"/>
      <c r="P105" s="59"/>
      <c r="Q105" s="214"/>
      <c r="R105" s="59"/>
      <c r="S105" s="214"/>
      <c r="T105" s="59"/>
      <c r="U105" s="214"/>
      <c r="V105" s="59"/>
      <c r="W105" s="214"/>
      <c r="X105" s="229">
        <f t="shared" si="14"/>
        <v>0</v>
      </c>
      <c r="Y105" s="214"/>
      <c r="Z105" s="230">
        <f t="shared" si="15"/>
        <v>0</v>
      </c>
    </row>
    <row r="106" spans="2:26" ht="16.5">
      <c r="B106" s="183"/>
      <c r="C106" s="343">
        <f>'Debt Worksheet '!$C18</f>
        <v>0</v>
      </c>
      <c r="D106" s="98"/>
      <c r="E106" s="98"/>
      <c r="F106" s="98"/>
      <c r="G106" s="98"/>
      <c r="H106" s="97"/>
      <c r="I106" s="97"/>
      <c r="J106" s="97"/>
      <c r="K106" s="117"/>
      <c r="L106" s="56">
        <f>'Debt Worksheet '!$K18</f>
        <v>0</v>
      </c>
      <c r="M106" s="214"/>
      <c r="N106" s="59"/>
      <c r="O106" s="214"/>
      <c r="P106" s="59"/>
      <c r="Q106" s="214"/>
      <c r="R106" s="59"/>
      <c r="S106" s="214"/>
      <c r="T106" s="59"/>
      <c r="U106" s="214"/>
      <c r="V106" s="59"/>
      <c r="W106" s="214"/>
      <c r="X106" s="229">
        <f t="shared" si="14"/>
        <v>0</v>
      </c>
      <c r="Y106" s="214"/>
      <c r="Z106" s="230">
        <f t="shared" si="15"/>
        <v>0</v>
      </c>
    </row>
    <row r="107" spans="2:26" ht="16.5">
      <c r="B107" s="183"/>
      <c r="C107" s="343">
        <f>'Debt Worksheet '!$C19</f>
        <v>0</v>
      </c>
      <c r="D107" s="98"/>
      <c r="E107" s="98"/>
      <c r="F107" s="98"/>
      <c r="G107" s="98"/>
      <c r="H107" s="97"/>
      <c r="I107" s="97"/>
      <c r="J107" s="97"/>
      <c r="K107" s="117"/>
      <c r="L107" s="56">
        <f>'Debt Worksheet '!$K19</f>
        <v>0</v>
      </c>
      <c r="M107" s="214"/>
      <c r="N107" s="59"/>
      <c r="O107" s="214"/>
      <c r="P107" s="59"/>
      <c r="Q107" s="214"/>
      <c r="R107" s="59"/>
      <c r="S107" s="214"/>
      <c r="T107" s="59"/>
      <c r="U107" s="214"/>
      <c r="V107" s="59"/>
      <c r="W107" s="214"/>
      <c r="X107" s="229">
        <f t="shared" si="14"/>
        <v>0</v>
      </c>
      <c r="Y107" s="214"/>
      <c r="Z107" s="230">
        <f t="shared" si="15"/>
        <v>0</v>
      </c>
    </row>
    <row r="108" spans="2:26" ht="16.5">
      <c r="B108" s="183"/>
      <c r="C108" s="343">
        <f>'Debt Worksheet '!$C20</f>
        <v>0</v>
      </c>
      <c r="D108" s="98"/>
      <c r="E108" s="98"/>
      <c r="F108" s="98"/>
      <c r="G108" s="98"/>
      <c r="H108" s="97"/>
      <c r="I108" s="97"/>
      <c r="J108" s="97"/>
      <c r="K108" s="117"/>
      <c r="L108" s="56">
        <f>'Debt Worksheet '!$K20</f>
        <v>0</v>
      </c>
      <c r="M108" s="214"/>
      <c r="N108" s="59"/>
      <c r="O108" s="214"/>
      <c r="P108" s="59"/>
      <c r="Q108" s="214"/>
      <c r="R108" s="59"/>
      <c r="S108" s="214"/>
      <c r="T108" s="59"/>
      <c r="U108" s="214"/>
      <c r="V108" s="59"/>
      <c r="W108" s="214"/>
      <c r="X108" s="229">
        <f t="shared" si="14"/>
        <v>0</v>
      </c>
      <c r="Y108" s="214"/>
      <c r="Z108" s="230">
        <f t="shared" si="15"/>
        <v>0</v>
      </c>
    </row>
    <row r="109" spans="2:26" ht="16.5">
      <c r="B109" s="183"/>
      <c r="C109" s="343">
        <f>'Debt Worksheet '!$C21</f>
        <v>0</v>
      </c>
      <c r="D109" s="98"/>
      <c r="E109" s="98"/>
      <c r="F109" s="98"/>
      <c r="G109" s="98"/>
      <c r="H109" s="97"/>
      <c r="I109" s="97"/>
      <c r="J109" s="97"/>
      <c r="K109" s="117"/>
      <c r="L109" s="56">
        <f>'Debt Worksheet '!$K21</f>
        <v>0</v>
      </c>
      <c r="M109" s="214"/>
      <c r="N109" s="59"/>
      <c r="O109" s="214"/>
      <c r="P109" s="59"/>
      <c r="Q109" s="214"/>
      <c r="R109" s="59"/>
      <c r="S109" s="214"/>
      <c r="T109" s="59"/>
      <c r="U109" s="214"/>
      <c r="V109" s="59"/>
      <c r="W109" s="214"/>
      <c r="X109" s="229">
        <f t="shared" si="12"/>
        <v>0</v>
      </c>
      <c r="Y109" s="214"/>
      <c r="Z109" s="230">
        <f t="shared" si="13"/>
        <v>0</v>
      </c>
    </row>
    <row r="110" spans="2:26" ht="16.5">
      <c r="B110" s="183"/>
      <c r="C110" s="343">
        <f>'Debt Worksheet '!$C22</f>
        <v>0</v>
      </c>
      <c r="D110" s="98"/>
      <c r="E110" s="98"/>
      <c r="F110" s="98"/>
      <c r="G110" s="98"/>
      <c r="H110" s="97"/>
      <c r="I110" s="97"/>
      <c r="J110" s="97"/>
      <c r="K110" s="117"/>
      <c r="L110" s="56">
        <f>'Debt Worksheet '!$K22</f>
        <v>0</v>
      </c>
      <c r="M110" s="214"/>
      <c r="N110" s="59"/>
      <c r="O110" s="214"/>
      <c r="P110" s="59"/>
      <c r="Q110" s="214"/>
      <c r="R110" s="59"/>
      <c r="S110" s="214"/>
      <c r="T110" s="59"/>
      <c r="U110" s="214"/>
      <c r="V110" s="59"/>
      <c r="W110" s="214"/>
      <c r="X110" s="229">
        <f t="shared" si="12"/>
        <v>0</v>
      </c>
      <c r="Y110" s="214"/>
      <c r="Z110" s="230">
        <f t="shared" si="13"/>
        <v>0</v>
      </c>
    </row>
    <row r="111" spans="2:26" ht="16.5">
      <c r="B111" s="183"/>
      <c r="C111" s="343">
        <f>'Debt Worksheet '!$C23</f>
        <v>0</v>
      </c>
      <c r="D111" s="98"/>
      <c r="E111" s="98"/>
      <c r="F111" s="98"/>
      <c r="G111" s="98"/>
      <c r="H111" s="97"/>
      <c r="I111" s="97"/>
      <c r="J111" s="97"/>
      <c r="K111" s="117"/>
      <c r="L111" s="56">
        <f>'Debt Worksheet '!$K23</f>
        <v>0</v>
      </c>
      <c r="M111" s="214"/>
      <c r="N111" s="59"/>
      <c r="O111" s="214"/>
      <c r="P111" s="59"/>
      <c r="Q111" s="214"/>
      <c r="R111" s="59"/>
      <c r="S111" s="214"/>
      <c r="T111" s="59"/>
      <c r="U111" s="214"/>
      <c r="V111" s="59"/>
      <c r="W111" s="214"/>
      <c r="X111" s="229">
        <f t="shared" si="12"/>
        <v>0</v>
      </c>
      <c r="Y111" s="214"/>
      <c r="Z111" s="230">
        <f t="shared" si="13"/>
        <v>0</v>
      </c>
    </row>
    <row r="112" spans="2:26" ht="16.5">
      <c r="B112" s="183"/>
      <c r="C112" s="343">
        <f>'Debt Worksheet '!$C24</f>
        <v>0</v>
      </c>
      <c r="D112" s="98"/>
      <c r="E112" s="98"/>
      <c r="F112" s="98"/>
      <c r="G112" s="98"/>
      <c r="H112" s="97"/>
      <c r="I112" s="97"/>
      <c r="J112" s="97"/>
      <c r="K112" s="117"/>
      <c r="L112" s="56">
        <f>'Debt Worksheet '!$K24</f>
        <v>0</v>
      </c>
      <c r="M112" s="214"/>
      <c r="N112" s="59"/>
      <c r="O112" s="214"/>
      <c r="P112" s="59"/>
      <c r="Q112" s="214"/>
      <c r="R112" s="59"/>
      <c r="S112" s="214"/>
      <c r="T112" s="59"/>
      <c r="U112" s="214"/>
      <c r="V112" s="59"/>
      <c r="W112" s="214"/>
      <c r="X112" s="229">
        <f t="shared" si="12"/>
        <v>0</v>
      </c>
      <c r="Y112" s="214"/>
      <c r="Z112" s="230">
        <f t="shared" si="13"/>
        <v>0</v>
      </c>
    </row>
    <row r="113" spans="2:26" ht="16.5">
      <c r="B113" s="183"/>
      <c r="C113" s="343">
        <f>'Debt Worksheet '!$C25</f>
        <v>0</v>
      </c>
      <c r="D113" s="98"/>
      <c r="E113" s="98"/>
      <c r="F113" s="98"/>
      <c r="G113" s="98"/>
      <c r="H113" s="97"/>
      <c r="I113" s="97"/>
      <c r="J113" s="97"/>
      <c r="K113" s="117"/>
      <c r="L113" s="56">
        <f>'Debt Worksheet '!$K25</f>
        <v>0</v>
      </c>
      <c r="M113" s="214"/>
      <c r="N113" s="59"/>
      <c r="O113" s="214"/>
      <c r="P113" s="59"/>
      <c r="Q113" s="214"/>
      <c r="R113" s="59"/>
      <c r="S113" s="214"/>
      <c r="T113" s="59"/>
      <c r="U113" s="214"/>
      <c r="V113" s="59"/>
      <c r="W113" s="214"/>
      <c r="X113" s="229">
        <f t="shared" si="12"/>
        <v>0</v>
      </c>
      <c r="Y113" s="214"/>
      <c r="Z113" s="230">
        <f t="shared" si="13"/>
        <v>0</v>
      </c>
    </row>
    <row r="114" spans="2:26" ht="16.5">
      <c r="B114" s="183"/>
      <c r="C114" s="343">
        <f>'Debt Worksheet '!$C26</f>
        <v>0</v>
      </c>
      <c r="D114" s="98"/>
      <c r="E114" s="98"/>
      <c r="F114" s="98"/>
      <c r="G114" s="98"/>
      <c r="H114" s="97"/>
      <c r="I114" s="97"/>
      <c r="J114" s="97"/>
      <c r="K114" s="117"/>
      <c r="L114" s="56">
        <f>'Debt Worksheet '!$K26</f>
        <v>0</v>
      </c>
      <c r="M114" s="214"/>
      <c r="N114" s="59"/>
      <c r="O114" s="214"/>
      <c r="P114" s="59"/>
      <c r="Q114" s="214"/>
      <c r="R114" s="59"/>
      <c r="S114" s="214"/>
      <c r="T114" s="59"/>
      <c r="U114" s="214"/>
      <c r="V114" s="59"/>
      <c r="W114" s="214"/>
      <c r="X114" s="229">
        <f t="shared" si="12"/>
        <v>0</v>
      </c>
      <c r="Y114" s="214"/>
      <c r="Z114" s="230">
        <f t="shared" si="13"/>
        <v>0</v>
      </c>
    </row>
    <row r="115" spans="2:26" ht="16.5">
      <c r="B115" s="183"/>
      <c r="C115" s="343">
        <f>'Debt Worksheet '!$C27</f>
        <v>0</v>
      </c>
      <c r="D115" s="98"/>
      <c r="E115" s="98"/>
      <c r="F115" s="98"/>
      <c r="G115" s="98"/>
      <c r="H115" s="97"/>
      <c r="I115" s="97"/>
      <c r="J115" s="97"/>
      <c r="K115" s="117"/>
      <c r="L115" s="56">
        <f>'Debt Worksheet '!$K27</f>
        <v>0</v>
      </c>
      <c r="M115" s="214"/>
      <c r="N115" s="59"/>
      <c r="O115" s="214"/>
      <c r="P115" s="59"/>
      <c r="Q115" s="214"/>
      <c r="R115" s="59"/>
      <c r="S115" s="214"/>
      <c r="T115" s="59"/>
      <c r="U115" s="214"/>
      <c r="V115" s="59"/>
      <c r="W115" s="214"/>
      <c r="X115" s="229">
        <f t="shared" si="12"/>
        <v>0</v>
      </c>
      <c r="Y115" s="214"/>
      <c r="Z115" s="230">
        <f t="shared" si="13"/>
        <v>0</v>
      </c>
    </row>
    <row r="116" spans="2:26" ht="16.5">
      <c r="B116" s="183"/>
      <c r="C116" s="343">
        <f>'Debt Worksheet '!$C28</f>
        <v>0</v>
      </c>
      <c r="D116" s="98"/>
      <c r="E116" s="98"/>
      <c r="F116" s="98"/>
      <c r="G116" s="98"/>
      <c r="H116" s="97"/>
      <c r="I116" s="97"/>
      <c r="J116" s="97"/>
      <c r="K116" s="117"/>
      <c r="L116" s="56">
        <f>'Debt Worksheet '!$K28</f>
        <v>0</v>
      </c>
      <c r="M116" s="214"/>
      <c r="N116" s="59"/>
      <c r="O116" s="214"/>
      <c r="P116" s="59"/>
      <c r="Q116" s="214"/>
      <c r="R116" s="59"/>
      <c r="S116" s="214"/>
      <c r="T116" s="59"/>
      <c r="U116" s="214"/>
      <c r="V116" s="59"/>
      <c r="W116" s="214"/>
      <c r="X116" s="229">
        <f t="shared" si="12"/>
        <v>0</v>
      </c>
      <c r="Y116" s="214"/>
      <c r="Z116" s="230">
        <f t="shared" si="13"/>
        <v>0</v>
      </c>
    </row>
    <row r="117" spans="2:26" ht="16.5">
      <c r="B117" s="167"/>
      <c r="C117" s="343">
        <f>'Debt Worksheet '!$C29</f>
        <v>0</v>
      </c>
      <c r="D117" s="98"/>
      <c r="E117" s="98"/>
      <c r="F117" s="98"/>
      <c r="G117" s="98"/>
      <c r="H117" s="97"/>
      <c r="I117" s="97"/>
      <c r="J117" s="97"/>
      <c r="K117" s="117"/>
      <c r="L117" s="231">
        <f>'Debt Worksheet '!$K29</f>
        <v>0</v>
      </c>
      <c r="M117" s="214"/>
      <c r="N117" s="60"/>
      <c r="O117" s="214"/>
      <c r="P117" s="60"/>
      <c r="Q117" s="214"/>
      <c r="R117" s="60"/>
      <c r="S117" s="214"/>
      <c r="T117" s="60"/>
      <c r="U117" s="214"/>
      <c r="V117" s="60"/>
      <c r="W117" s="214"/>
      <c r="X117" s="232">
        <f t="shared" si="12"/>
        <v>0</v>
      </c>
      <c r="Y117" s="214"/>
      <c r="Z117" s="233">
        <f t="shared" si="13"/>
        <v>0</v>
      </c>
    </row>
    <row r="118" spans="2:26" s="216" customFormat="1" ht="14.25">
      <c r="B118" s="349"/>
      <c r="C118" s="338" t="str">
        <f>'Debt Worksheet '!$C30</f>
        <v>TOTAL DEBT</v>
      </c>
      <c r="D118" s="234"/>
      <c r="E118" s="234"/>
      <c r="F118" s="234"/>
      <c r="G118" s="234"/>
      <c r="H118" s="234"/>
      <c r="I118" s="234"/>
      <c r="J118" s="234"/>
      <c r="K118" s="235"/>
      <c r="L118" s="236">
        <f>'Debt Worksheet '!$K30</f>
        <v>0</v>
      </c>
      <c r="M118" s="215"/>
      <c r="N118" s="236">
        <f>SUM(N93:N117)</f>
        <v>0</v>
      </c>
      <c r="O118" s="215"/>
      <c r="P118" s="236">
        <f>SUM(P93:P117)</f>
        <v>0</v>
      </c>
      <c r="Q118" s="215"/>
      <c r="R118" s="236">
        <f>SUM(R93:R117)</f>
        <v>0</v>
      </c>
      <c r="S118" s="215"/>
      <c r="T118" s="236">
        <f>SUM(T93:T117)</f>
        <v>0</v>
      </c>
      <c r="U118" s="215"/>
      <c r="V118" s="236">
        <f>SUM(V93:V117)</f>
        <v>0</v>
      </c>
      <c r="W118" s="215"/>
      <c r="X118" s="236">
        <f>SUM(N118:V118)</f>
        <v>0</v>
      </c>
      <c r="Y118" s="215"/>
      <c r="Z118" s="237">
        <f t="shared" si="13"/>
        <v>0</v>
      </c>
    </row>
    <row r="119" spans="3:26" s="216" customFormat="1" ht="7.5" customHeight="1">
      <c r="C119" s="217"/>
      <c r="K119" s="218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40"/>
      <c r="Y119" s="241"/>
      <c r="Z119" s="239"/>
    </row>
    <row r="120" spans="2:26" s="216" customFormat="1" ht="14.25">
      <c r="B120" s="308"/>
      <c r="C120" s="339" t="s">
        <v>124</v>
      </c>
      <c r="D120" s="242"/>
      <c r="E120" s="242"/>
      <c r="F120" s="242"/>
      <c r="G120" s="242"/>
      <c r="H120" s="242"/>
      <c r="I120" s="242"/>
      <c r="J120" s="242"/>
      <c r="K120" s="243"/>
      <c r="L120" s="244">
        <f>SUM(L118,L90,L80,L65,L52,L47,L33,L26,L12)</f>
        <v>0</v>
      </c>
      <c r="M120" s="245"/>
      <c r="N120" s="244"/>
      <c r="O120" s="245"/>
      <c r="P120" s="244"/>
      <c r="Q120" s="245"/>
      <c r="R120" s="244"/>
      <c r="S120" s="245"/>
      <c r="T120" s="244"/>
      <c r="U120" s="245"/>
      <c r="V120" s="244"/>
      <c r="W120" s="245"/>
      <c r="X120" s="244">
        <f>SUM(X118,X90,X80,X65,X52,X47,X33,X26,X12)</f>
        <v>0</v>
      </c>
      <c r="Y120" s="245"/>
      <c r="Z120" s="246">
        <f>SUM(Z118,Z90,Z80,Z65,Z52,Z47,Z33,Z26,Z12)</f>
        <v>0</v>
      </c>
    </row>
    <row r="121" spans="2:26" s="7" customFormat="1" ht="14.25">
      <c r="B121" s="132"/>
      <c r="C121" s="340"/>
      <c r="D121" s="114"/>
      <c r="E121" s="114"/>
      <c r="F121" s="114"/>
      <c r="G121" s="114"/>
      <c r="H121" s="114"/>
      <c r="I121" s="114"/>
      <c r="J121" s="114"/>
      <c r="K121" s="247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9"/>
    </row>
    <row r="122" spans="2:26" s="216" customFormat="1" ht="15" thickBot="1">
      <c r="B122" s="132"/>
      <c r="C122" s="341" t="s">
        <v>77</v>
      </c>
      <c r="D122" s="250"/>
      <c r="E122" s="250"/>
      <c r="F122" s="250"/>
      <c r="G122" s="250"/>
      <c r="H122" s="250"/>
      <c r="I122" s="250"/>
      <c r="J122" s="250"/>
      <c r="K122" s="247"/>
      <c r="L122" s="251">
        <f>L120-L7</f>
        <v>0</v>
      </c>
      <c r="M122" s="248"/>
      <c r="N122" s="251"/>
      <c r="O122" s="248"/>
      <c r="P122" s="251"/>
      <c r="Q122" s="248"/>
      <c r="R122" s="251"/>
      <c r="S122" s="248"/>
      <c r="T122" s="251"/>
      <c r="U122" s="248"/>
      <c r="V122" s="251"/>
      <c r="W122" s="248"/>
      <c r="X122" s="251">
        <f>X120-X7</f>
        <v>0</v>
      </c>
      <c r="Y122" s="248"/>
      <c r="Z122" s="252">
        <f>Z120-Z7</f>
        <v>0</v>
      </c>
    </row>
    <row r="123" spans="2:26" ht="9" customHeight="1" thickTop="1">
      <c r="B123" s="133"/>
      <c r="C123" s="342"/>
      <c r="D123" s="134"/>
      <c r="E123" s="134"/>
      <c r="F123" s="134"/>
      <c r="G123" s="134"/>
      <c r="H123" s="134"/>
      <c r="I123" s="134"/>
      <c r="J123" s="134"/>
      <c r="K123" s="253"/>
      <c r="L123" s="267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7"/>
      <c r="Y123" s="134"/>
      <c r="Z123" s="254"/>
    </row>
    <row r="124" spans="3:24" ht="16.5">
      <c r="C124" s="255"/>
      <c r="D124" s="256"/>
      <c r="E124" s="256"/>
      <c r="F124" s="256"/>
      <c r="G124" s="256"/>
      <c r="H124" s="256"/>
      <c r="I124" s="256"/>
      <c r="J124" s="256"/>
      <c r="K124" s="257"/>
      <c r="L124" s="258"/>
      <c r="M124" s="25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59"/>
    </row>
    <row r="125" spans="3:24" ht="16.5">
      <c r="C125" s="255"/>
      <c r="D125" s="256"/>
      <c r="E125" s="256"/>
      <c r="F125" s="256"/>
      <c r="G125" s="256"/>
      <c r="H125" s="256"/>
      <c r="I125" s="256"/>
      <c r="J125" s="256"/>
      <c r="K125" s="257"/>
      <c r="L125" s="258"/>
      <c r="M125" s="25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59"/>
    </row>
  </sheetData>
  <sheetProtection/>
  <mergeCells count="13">
    <mergeCell ref="B3:Z3"/>
    <mergeCell ref="B2:Z2"/>
    <mergeCell ref="B1:Z1"/>
    <mergeCell ref="D29:E29"/>
    <mergeCell ref="H29:I29"/>
    <mergeCell ref="H90:I90"/>
    <mergeCell ref="H83:I83"/>
    <mergeCell ref="H84:I84"/>
    <mergeCell ref="H85:I85"/>
    <mergeCell ref="H86:I86"/>
    <mergeCell ref="H87:I87"/>
    <mergeCell ref="H88:I88"/>
    <mergeCell ref="H89:I89"/>
  </mergeCells>
  <printOptions horizontalCentered="1"/>
  <pageMargins left="0.47" right="0.13" top="0.35" bottom="0" header="0.15" footer="0"/>
  <pageSetup fitToHeight="4" horizontalDpi="600" verticalDpi="600" orientation="landscape" scale="96" r:id="rId2"/>
  <headerFooter>
    <oddHeader>&amp;L&amp;G</oddHeader>
  </headerFooter>
  <rowBreaks count="2" manualBreakCount="2">
    <brk id="34" min="1" max="25" man="1"/>
    <brk id="91" min="1" max="2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1:AA125"/>
  <sheetViews>
    <sheetView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2" width="0.85546875" style="6" customWidth="1"/>
    <col min="3" max="3" width="7.57421875" style="90" customWidth="1"/>
    <col min="4" max="10" width="5.28125" style="6" customWidth="1"/>
    <col min="11" max="11" width="0.85546875" style="8" customWidth="1"/>
    <col min="12" max="12" width="11.8515625" style="261" bestFit="1" customWidth="1"/>
    <col min="13" max="13" width="0.85546875" style="4" customWidth="1"/>
    <col min="14" max="14" width="10.7109375" style="6" customWidth="1"/>
    <col min="15" max="15" width="0.85546875" style="6" customWidth="1"/>
    <col min="16" max="16" width="10.7109375" style="6" customWidth="1"/>
    <col min="17" max="17" width="0.85546875" style="6" customWidth="1"/>
    <col min="18" max="18" width="10.7109375" style="6" customWidth="1"/>
    <col min="19" max="19" width="0.85546875" style="6" customWidth="1"/>
    <col min="20" max="20" width="10.7109375" style="6" customWidth="1"/>
    <col min="21" max="21" width="0.85546875" style="6" customWidth="1"/>
    <col min="22" max="22" width="10.7109375" style="6" customWidth="1"/>
    <col min="23" max="23" width="0.85546875" style="6" customWidth="1"/>
    <col min="24" max="24" width="11.57421875" style="261" customWidth="1"/>
    <col min="25" max="25" width="0.85546875" style="6" customWidth="1"/>
    <col min="26" max="26" width="11.8515625" style="260" bestFit="1" customWidth="1"/>
    <col min="27" max="16384" width="9.140625" style="6" customWidth="1"/>
  </cols>
  <sheetData>
    <row r="1" spans="2:26" ht="18.75">
      <c r="B1" s="433" t="s">
        <v>13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2:26" ht="18.75">
      <c r="B2" s="433" t="s">
        <v>140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2:27" s="210" customFormat="1" ht="29.25" customHeight="1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209"/>
    </row>
    <row r="4" spans="2:26" s="213" customFormat="1" ht="30.75" customHeight="1">
      <c r="B4" s="348"/>
      <c r="C4" s="83" t="s">
        <v>71</v>
      </c>
      <c r="D4" s="83"/>
      <c r="E4" s="83"/>
      <c r="F4" s="83"/>
      <c r="G4" s="83"/>
      <c r="H4" s="83"/>
      <c r="I4" s="83"/>
      <c r="J4" s="83"/>
      <c r="K4" s="84">
        <f>'Monthly Spending Plan Summary'!K4</f>
        <v>0</v>
      </c>
      <c r="L4" s="264" t="s">
        <v>14</v>
      </c>
      <c r="M4" s="264"/>
      <c r="N4" s="264" t="s">
        <v>15</v>
      </c>
      <c r="O4" s="264"/>
      <c r="P4" s="264" t="s">
        <v>16</v>
      </c>
      <c r="Q4" s="264"/>
      <c r="R4" s="264" t="s">
        <v>17</v>
      </c>
      <c r="S4" s="264"/>
      <c r="T4" s="264" t="s">
        <v>18</v>
      </c>
      <c r="U4" s="264"/>
      <c r="V4" s="264" t="s">
        <v>19</v>
      </c>
      <c r="W4" s="265"/>
      <c r="X4" s="266" t="s">
        <v>128</v>
      </c>
      <c r="Y4" s="211"/>
      <c r="Z4" s="212" t="s">
        <v>129</v>
      </c>
    </row>
    <row r="5" spans="2:26" ht="16.5">
      <c r="B5" s="321"/>
      <c r="C5" s="345" t="str">
        <f>'Monthly Spending Plan Summary'!C5</f>
        <v>Take home pay (see Income Summary)</v>
      </c>
      <c r="D5" s="75"/>
      <c r="E5" s="75"/>
      <c r="F5" s="75"/>
      <c r="G5" s="75"/>
      <c r="H5" s="75"/>
      <c r="I5" s="75"/>
      <c r="J5" s="75"/>
      <c r="K5" s="65"/>
      <c r="L5" s="107">
        <f>'Monthly Spending Plan Summary'!L5</f>
        <v>0</v>
      </c>
      <c r="M5" s="214"/>
      <c r="N5" s="109"/>
      <c r="O5" s="214"/>
      <c r="P5" s="109"/>
      <c r="Q5" s="214"/>
      <c r="R5" s="109"/>
      <c r="S5" s="214"/>
      <c r="T5" s="109"/>
      <c r="U5" s="214"/>
      <c r="V5" s="109"/>
      <c r="W5" s="214"/>
      <c r="X5" s="107">
        <f>SUM(N5:V5)</f>
        <v>0</v>
      </c>
      <c r="Y5" s="214"/>
      <c r="Z5" s="108">
        <f>L5-X5</f>
        <v>0</v>
      </c>
    </row>
    <row r="6" spans="2:26" ht="16.5">
      <c r="B6" s="167"/>
      <c r="C6" s="346" t="str">
        <f>'Monthly Spending Plan Summary'!C6</f>
        <v>Other Income (see Income Summary)</v>
      </c>
      <c r="D6" s="68"/>
      <c r="E6" s="68"/>
      <c r="F6" s="68"/>
      <c r="G6" s="68"/>
      <c r="H6" s="68"/>
      <c r="I6" s="68"/>
      <c r="J6" s="68"/>
      <c r="K6" s="65"/>
      <c r="L6" s="110">
        <f>'Monthly Spending Plan Summary'!L6</f>
        <v>0</v>
      </c>
      <c r="M6" s="214"/>
      <c r="N6" s="48"/>
      <c r="O6" s="214"/>
      <c r="P6" s="48"/>
      <c r="Q6" s="214"/>
      <c r="R6" s="48"/>
      <c r="S6" s="214"/>
      <c r="T6" s="48"/>
      <c r="U6" s="214"/>
      <c r="V6" s="48"/>
      <c r="W6" s="214"/>
      <c r="X6" s="110">
        <f>SUM(N6:V6)</f>
        <v>0</v>
      </c>
      <c r="Y6" s="214"/>
      <c r="Z6" s="111">
        <f>L6-X6</f>
        <v>0</v>
      </c>
    </row>
    <row r="7" spans="2:26" s="216" customFormat="1" ht="14.25">
      <c r="B7" s="349"/>
      <c r="C7" s="337" t="str">
        <f>'Monthly Spending Plan Summary'!C7</f>
        <v>  Total Deposits</v>
      </c>
      <c r="D7" s="19"/>
      <c r="E7" s="19"/>
      <c r="F7" s="19"/>
      <c r="G7" s="19"/>
      <c r="H7" s="19"/>
      <c r="I7" s="19"/>
      <c r="J7" s="19"/>
      <c r="K7" s="104"/>
      <c r="L7" s="105">
        <f>'Monthly Spending Plan Summary'!L7</f>
        <v>0</v>
      </c>
      <c r="M7" s="215"/>
      <c r="N7" s="105">
        <f>SUM(N5:N6)</f>
        <v>0</v>
      </c>
      <c r="O7" s="215"/>
      <c r="P7" s="105">
        <f>SUM(P5:P6)</f>
        <v>0</v>
      </c>
      <c r="Q7" s="215"/>
      <c r="R7" s="105">
        <f>SUM(R5:R6)</f>
        <v>0</v>
      </c>
      <c r="S7" s="215"/>
      <c r="T7" s="105">
        <f>SUM(T5:T6)</f>
        <v>0</v>
      </c>
      <c r="U7" s="215"/>
      <c r="V7" s="105">
        <f>SUM(V5:V6)</f>
        <v>0</v>
      </c>
      <c r="W7" s="215"/>
      <c r="X7" s="105">
        <f>SUM(X5:X6)</f>
        <v>0</v>
      </c>
      <c r="Y7" s="215"/>
      <c r="Z7" s="106">
        <f>SUM(Z5:Z6)</f>
        <v>0</v>
      </c>
    </row>
    <row r="8" spans="3:26" ht="7.5" customHeight="1">
      <c r="C8" s="217"/>
      <c r="D8" s="216"/>
      <c r="E8" s="216"/>
      <c r="F8" s="216"/>
      <c r="G8" s="216"/>
      <c r="H8" s="216"/>
      <c r="I8" s="216"/>
      <c r="J8" s="216"/>
      <c r="K8" s="218"/>
      <c r="L8" s="219"/>
      <c r="M8" s="214"/>
      <c r="N8" s="219"/>
      <c r="O8" s="214"/>
      <c r="P8" s="219"/>
      <c r="Q8" s="214"/>
      <c r="R8" s="219"/>
      <c r="S8" s="214"/>
      <c r="T8" s="219"/>
      <c r="U8" s="214"/>
      <c r="V8" s="219"/>
      <c r="W8" s="214"/>
      <c r="X8" s="219"/>
      <c r="Y8" s="220"/>
      <c r="Z8" s="219"/>
    </row>
    <row r="9" spans="2:26" s="221" customFormat="1" ht="30.75" customHeight="1">
      <c r="B9" s="347"/>
      <c r="C9" s="83" t="str">
        <f>'Monthly Spending Plan Summary'!C9</f>
        <v>Contributions</v>
      </c>
      <c r="D9" s="83"/>
      <c r="E9" s="83"/>
      <c r="F9" s="83"/>
      <c r="G9" s="83"/>
      <c r="H9" s="83"/>
      <c r="I9" s="83"/>
      <c r="J9" s="83"/>
      <c r="K9" s="85">
        <f>'Monthly Spending Plan Summary'!K9:S9</f>
        <v>0</v>
      </c>
      <c r="L9" s="264" t="s">
        <v>14</v>
      </c>
      <c r="M9" s="264"/>
      <c r="N9" s="264" t="s">
        <v>15</v>
      </c>
      <c r="O9" s="264"/>
      <c r="P9" s="264" t="s">
        <v>16</v>
      </c>
      <c r="Q9" s="264"/>
      <c r="R9" s="264" t="s">
        <v>17</v>
      </c>
      <c r="S9" s="264"/>
      <c r="T9" s="264" t="s">
        <v>18</v>
      </c>
      <c r="U9" s="264"/>
      <c r="V9" s="264" t="s">
        <v>19</v>
      </c>
      <c r="W9" s="265"/>
      <c r="X9" s="266" t="s">
        <v>128</v>
      </c>
      <c r="Y9" s="211"/>
      <c r="Z9" s="212" t="s">
        <v>129</v>
      </c>
    </row>
    <row r="10" spans="2:26" ht="16.5">
      <c r="B10" s="321"/>
      <c r="C10" s="345" t="str">
        <f>'Monthly Spending Plan Summary'!C10</f>
        <v>Tithe (goal is 10% X gross pay)</v>
      </c>
      <c r="D10" s="76"/>
      <c r="E10" s="76"/>
      <c r="F10" s="76"/>
      <c r="G10" s="76"/>
      <c r="H10" s="76"/>
      <c r="I10" s="76"/>
      <c r="J10" s="76"/>
      <c r="K10" s="65"/>
      <c r="L10" s="107">
        <f>'Monthly Spending Plan Summary'!L10</f>
        <v>0</v>
      </c>
      <c r="M10" s="214"/>
      <c r="N10" s="109"/>
      <c r="O10" s="214"/>
      <c r="P10" s="109"/>
      <c r="Q10" s="214"/>
      <c r="R10" s="109"/>
      <c r="S10" s="214"/>
      <c r="T10" s="109"/>
      <c r="U10" s="214"/>
      <c r="V10" s="109"/>
      <c r="W10" s="214"/>
      <c r="X10" s="107">
        <f aca="true" t="shared" si="0" ref="X10:X56">SUM(N10:V10)</f>
        <v>0</v>
      </c>
      <c r="Y10" s="214"/>
      <c r="Z10" s="108">
        <f>L10-X10</f>
        <v>0</v>
      </c>
    </row>
    <row r="11" spans="2:26" ht="16.5">
      <c r="B11" s="167"/>
      <c r="C11" s="346" t="str">
        <f>'Monthly Spending Plan Summary'!C11</f>
        <v>Charities</v>
      </c>
      <c r="D11" s="69"/>
      <c r="E11" s="69"/>
      <c r="F11" s="69"/>
      <c r="G11" s="69"/>
      <c r="H11" s="69"/>
      <c r="I11" s="69"/>
      <c r="J11" s="69"/>
      <c r="K11" s="65"/>
      <c r="L11" s="110">
        <f>'Monthly Spending Plan Summary'!L11</f>
        <v>0</v>
      </c>
      <c r="M11" s="214"/>
      <c r="N11" s="48"/>
      <c r="O11" s="214"/>
      <c r="P11" s="48"/>
      <c r="Q11" s="214"/>
      <c r="R11" s="48"/>
      <c r="S11" s="214"/>
      <c r="T11" s="48"/>
      <c r="U11" s="214"/>
      <c r="V11" s="48"/>
      <c r="W11" s="214"/>
      <c r="X11" s="110">
        <f t="shared" si="0"/>
        <v>0</v>
      </c>
      <c r="Y11" s="214"/>
      <c r="Z11" s="111">
        <f>L11-X11</f>
        <v>0</v>
      </c>
    </row>
    <row r="12" spans="2:26" s="216" customFormat="1" ht="14.25">
      <c r="B12" s="349"/>
      <c r="C12" s="337" t="str">
        <f>'Monthly Spending Plan Summary'!C12</f>
        <v>  Subtotal</v>
      </c>
      <c r="D12" s="19"/>
      <c r="E12" s="19"/>
      <c r="F12" s="19"/>
      <c r="G12" s="19"/>
      <c r="H12" s="19"/>
      <c r="I12" s="19"/>
      <c r="J12" s="19"/>
      <c r="K12" s="104"/>
      <c r="L12" s="105">
        <f>'Monthly Spending Plan Summary'!L12</f>
        <v>0</v>
      </c>
      <c r="M12" s="215"/>
      <c r="N12" s="105">
        <f>SUM(N10:N11)</f>
        <v>0</v>
      </c>
      <c r="O12" s="215"/>
      <c r="P12" s="105">
        <f>SUM(P10:P11)</f>
        <v>0</v>
      </c>
      <c r="Q12" s="215"/>
      <c r="R12" s="105">
        <f>SUM(R10:R11)</f>
        <v>0</v>
      </c>
      <c r="S12" s="215"/>
      <c r="T12" s="105">
        <f>SUM(T10:T11)</f>
        <v>0</v>
      </c>
      <c r="U12" s="215"/>
      <c r="V12" s="105">
        <f>SUM(V10:V11)</f>
        <v>0</v>
      </c>
      <c r="W12" s="215"/>
      <c r="X12" s="105">
        <f t="shared" si="0"/>
        <v>0</v>
      </c>
      <c r="Y12" s="215"/>
      <c r="Z12" s="106">
        <f>L12-X12</f>
        <v>0</v>
      </c>
    </row>
    <row r="13" spans="3:26" ht="7.5" customHeight="1">
      <c r="C13" s="87"/>
      <c r="D13" s="11"/>
      <c r="E13" s="11"/>
      <c r="F13" s="11"/>
      <c r="G13" s="11"/>
      <c r="H13" s="11"/>
      <c r="I13" s="11"/>
      <c r="J13" s="11"/>
      <c r="K13" s="66"/>
      <c r="L13" s="49"/>
      <c r="M13" s="214"/>
      <c r="N13" s="49"/>
      <c r="O13" s="214"/>
      <c r="P13" s="49"/>
      <c r="Q13" s="214"/>
      <c r="R13" s="49"/>
      <c r="S13" s="214"/>
      <c r="T13" s="49"/>
      <c r="U13" s="214"/>
      <c r="V13" s="49"/>
      <c r="W13" s="214"/>
      <c r="X13" s="49"/>
      <c r="Y13" s="214"/>
      <c r="Z13" s="49"/>
    </row>
    <row r="14" spans="2:26" s="221" customFormat="1" ht="30.75" customHeight="1">
      <c r="B14" s="347"/>
      <c r="C14" s="83" t="str">
        <f>'Monthly Spending Plan Summary'!C14</f>
        <v>Household Expenses</v>
      </c>
      <c r="D14" s="83"/>
      <c r="E14" s="83"/>
      <c r="F14" s="83"/>
      <c r="G14" s="83"/>
      <c r="H14" s="83"/>
      <c r="I14" s="83"/>
      <c r="J14" s="83"/>
      <c r="K14" s="84">
        <f>'Monthly Spending Plan Summary'!K14:S14</f>
        <v>0</v>
      </c>
      <c r="L14" s="264" t="s">
        <v>14</v>
      </c>
      <c r="M14" s="264"/>
      <c r="N14" s="264" t="s">
        <v>15</v>
      </c>
      <c r="O14" s="264"/>
      <c r="P14" s="264" t="s">
        <v>16</v>
      </c>
      <c r="Q14" s="264"/>
      <c r="R14" s="264" t="s">
        <v>17</v>
      </c>
      <c r="S14" s="264"/>
      <c r="T14" s="264" t="s">
        <v>18</v>
      </c>
      <c r="U14" s="264"/>
      <c r="V14" s="264" t="s">
        <v>19</v>
      </c>
      <c r="W14" s="265"/>
      <c r="X14" s="266" t="s">
        <v>128</v>
      </c>
      <c r="Y14" s="211"/>
      <c r="Z14" s="212" t="s">
        <v>129</v>
      </c>
    </row>
    <row r="15" spans="2:26" ht="16.5">
      <c r="B15" s="321"/>
      <c r="C15" s="345" t="str">
        <f>'Monthly Spending Plan Summary'!C15</f>
        <v>Mortgage or rent</v>
      </c>
      <c r="D15" s="76"/>
      <c r="E15" s="76"/>
      <c r="F15" s="76"/>
      <c r="G15" s="76"/>
      <c r="H15" s="76"/>
      <c r="I15" s="76"/>
      <c r="J15" s="76"/>
      <c r="K15" s="65"/>
      <c r="L15" s="45">
        <f>'Monthly Spending Plan Summary'!L15</f>
        <v>0</v>
      </c>
      <c r="M15" s="214"/>
      <c r="N15" s="47"/>
      <c r="O15" s="214"/>
      <c r="P15" s="47"/>
      <c r="Q15" s="214"/>
      <c r="R15" s="47"/>
      <c r="S15" s="214"/>
      <c r="T15" s="47"/>
      <c r="U15" s="214"/>
      <c r="V15" s="47"/>
      <c r="W15" s="214"/>
      <c r="X15" s="45">
        <f t="shared" si="0"/>
        <v>0</v>
      </c>
      <c r="Y15" s="214"/>
      <c r="Z15" s="72">
        <f aca="true" t="shared" si="1" ref="Z15:Z26">L15-X15</f>
        <v>0</v>
      </c>
    </row>
    <row r="16" spans="2:26" ht="16.5">
      <c r="B16" s="183"/>
      <c r="C16" s="344" t="str">
        <f>'Monthly Spending Plan Summary'!C16</f>
        <v>Home equity line of credit</v>
      </c>
      <c r="D16" s="20"/>
      <c r="E16" s="20"/>
      <c r="F16" s="20"/>
      <c r="G16" s="20"/>
      <c r="H16" s="20"/>
      <c r="I16" s="20"/>
      <c r="J16" s="20"/>
      <c r="K16" s="67"/>
      <c r="L16" s="53">
        <f>'Monthly Spending Plan Summary'!L16</f>
        <v>0</v>
      </c>
      <c r="M16" s="214"/>
      <c r="N16" s="50"/>
      <c r="O16" s="214"/>
      <c r="P16" s="50"/>
      <c r="Q16" s="214"/>
      <c r="R16" s="50"/>
      <c r="S16" s="214"/>
      <c r="T16" s="50"/>
      <c r="U16" s="214"/>
      <c r="V16" s="50"/>
      <c r="W16" s="214"/>
      <c r="X16" s="53">
        <f t="shared" si="0"/>
        <v>0</v>
      </c>
      <c r="Y16" s="214"/>
      <c r="Z16" s="79">
        <f t="shared" si="1"/>
        <v>0</v>
      </c>
    </row>
    <row r="17" spans="2:26" ht="16.5">
      <c r="B17" s="183"/>
      <c r="C17" s="344" t="str">
        <f>'Monthly Spending Plan Summary'!C17</f>
        <v>Electricity</v>
      </c>
      <c r="D17" s="20"/>
      <c r="E17" s="20"/>
      <c r="F17" s="20"/>
      <c r="G17" s="20"/>
      <c r="H17" s="20"/>
      <c r="I17" s="20"/>
      <c r="J17" s="20"/>
      <c r="K17" s="65"/>
      <c r="L17" s="53">
        <f>'Monthly Spending Plan Summary'!L17</f>
        <v>0</v>
      </c>
      <c r="M17" s="214"/>
      <c r="N17" s="50"/>
      <c r="O17" s="214"/>
      <c r="P17" s="50"/>
      <c r="Q17" s="214"/>
      <c r="R17" s="50"/>
      <c r="S17" s="214"/>
      <c r="T17" s="50"/>
      <c r="U17" s="214"/>
      <c r="V17" s="50"/>
      <c r="W17" s="214"/>
      <c r="X17" s="53">
        <f t="shared" si="0"/>
        <v>0</v>
      </c>
      <c r="Y17" s="214"/>
      <c r="Z17" s="79">
        <f t="shared" si="1"/>
        <v>0</v>
      </c>
    </row>
    <row r="18" spans="2:26" ht="16.5">
      <c r="B18" s="183"/>
      <c r="C18" s="344" t="str">
        <f>'Monthly Spending Plan Summary'!C18</f>
        <v>Water/garbage/sewer/gas</v>
      </c>
      <c r="D18" s="20"/>
      <c r="E18" s="20"/>
      <c r="F18" s="20"/>
      <c r="G18" s="20"/>
      <c r="H18" s="20"/>
      <c r="I18" s="20"/>
      <c r="J18" s="20"/>
      <c r="K18" s="65"/>
      <c r="L18" s="53">
        <f>'Monthly Spending Plan Summary'!L18</f>
        <v>0</v>
      </c>
      <c r="M18" s="214"/>
      <c r="N18" s="50"/>
      <c r="O18" s="214"/>
      <c r="P18" s="50"/>
      <c r="Q18" s="214"/>
      <c r="R18" s="50"/>
      <c r="S18" s="214"/>
      <c r="T18" s="50"/>
      <c r="U18" s="214"/>
      <c r="V18" s="50"/>
      <c r="W18" s="214"/>
      <c r="X18" s="53">
        <f t="shared" si="0"/>
        <v>0</v>
      </c>
      <c r="Y18" s="214"/>
      <c r="Z18" s="79">
        <f t="shared" si="1"/>
        <v>0</v>
      </c>
    </row>
    <row r="19" spans="2:26" ht="16.5">
      <c r="B19" s="183"/>
      <c r="C19" s="344" t="str">
        <f>'Monthly Spending Plan Summary'!C19</f>
        <v>House cleaning</v>
      </c>
      <c r="D19" s="20"/>
      <c r="E19" s="20"/>
      <c r="F19" s="20"/>
      <c r="G19" s="20"/>
      <c r="H19" s="20"/>
      <c r="I19" s="20"/>
      <c r="J19" s="20"/>
      <c r="K19" s="65"/>
      <c r="L19" s="53">
        <f>'Monthly Spending Plan Summary'!L19</f>
        <v>0</v>
      </c>
      <c r="M19" s="214"/>
      <c r="N19" s="50"/>
      <c r="O19" s="214"/>
      <c r="P19" s="50"/>
      <c r="Q19" s="214"/>
      <c r="R19" s="50"/>
      <c r="S19" s="214"/>
      <c r="T19" s="50"/>
      <c r="U19" s="214"/>
      <c r="V19" s="50"/>
      <c r="W19" s="214"/>
      <c r="X19" s="53">
        <f t="shared" si="0"/>
        <v>0</v>
      </c>
      <c r="Y19" s="214"/>
      <c r="Z19" s="79">
        <f t="shared" si="1"/>
        <v>0</v>
      </c>
    </row>
    <row r="20" spans="2:26" ht="16.5">
      <c r="B20" s="183"/>
      <c r="C20" s="344" t="str">
        <f>'Monthly Spending Plan Summary'!C20</f>
        <v>Telephone/cable/internet</v>
      </c>
      <c r="D20" s="20"/>
      <c r="E20" s="20"/>
      <c r="F20" s="20"/>
      <c r="G20" s="20"/>
      <c r="H20" s="20"/>
      <c r="I20" s="20"/>
      <c r="J20" s="20"/>
      <c r="K20" s="65"/>
      <c r="L20" s="53">
        <f>'Monthly Spending Plan Summary'!L20</f>
        <v>0</v>
      </c>
      <c r="M20" s="214"/>
      <c r="N20" s="50"/>
      <c r="O20" s="214"/>
      <c r="P20" s="50"/>
      <c r="Q20" s="214"/>
      <c r="R20" s="50"/>
      <c r="S20" s="214"/>
      <c r="T20" s="50"/>
      <c r="U20" s="214"/>
      <c r="V20" s="50"/>
      <c r="W20" s="214"/>
      <c r="X20" s="53">
        <f t="shared" si="0"/>
        <v>0</v>
      </c>
      <c r="Y20" s="214"/>
      <c r="Z20" s="79">
        <f t="shared" si="1"/>
        <v>0</v>
      </c>
    </row>
    <row r="21" spans="2:26" ht="16.5">
      <c r="B21" s="183"/>
      <c r="C21" s="344" t="str">
        <f>'Monthly Spending Plan Summary'!C21</f>
        <v>Pool/lawn service</v>
      </c>
      <c r="D21" s="20"/>
      <c r="E21" s="20"/>
      <c r="F21" s="20"/>
      <c r="G21" s="20"/>
      <c r="H21" s="20"/>
      <c r="I21" s="20"/>
      <c r="J21" s="20"/>
      <c r="K21" s="65"/>
      <c r="L21" s="53">
        <f>'Monthly Spending Plan Summary'!L21</f>
        <v>0</v>
      </c>
      <c r="M21" s="214"/>
      <c r="N21" s="50"/>
      <c r="O21" s="214"/>
      <c r="P21" s="50"/>
      <c r="Q21" s="214"/>
      <c r="R21" s="50"/>
      <c r="S21" s="214"/>
      <c r="T21" s="50"/>
      <c r="U21" s="214"/>
      <c r="V21" s="50"/>
      <c r="W21" s="214"/>
      <c r="X21" s="53">
        <f t="shared" si="0"/>
        <v>0</v>
      </c>
      <c r="Y21" s="214"/>
      <c r="Z21" s="79">
        <f t="shared" si="1"/>
        <v>0</v>
      </c>
    </row>
    <row r="22" spans="2:26" ht="16.5">
      <c r="B22" s="183"/>
      <c r="C22" s="344" t="str">
        <f>'Monthly Spending Plan Summary'!C22</f>
        <v>Home/lawn pest  control</v>
      </c>
      <c r="D22" s="20"/>
      <c r="E22" s="20"/>
      <c r="F22" s="20"/>
      <c r="G22" s="20"/>
      <c r="H22" s="20"/>
      <c r="I22" s="20"/>
      <c r="J22" s="22"/>
      <c r="K22" s="65"/>
      <c r="L22" s="53">
        <f>'Monthly Spending Plan Summary'!L22</f>
        <v>0</v>
      </c>
      <c r="M22" s="214"/>
      <c r="N22" s="50"/>
      <c r="O22" s="214"/>
      <c r="P22" s="50"/>
      <c r="Q22" s="214"/>
      <c r="R22" s="50"/>
      <c r="S22" s="214"/>
      <c r="T22" s="50"/>
      <c r="U22" s="214"/>
      <c r="V22" s="50"/>
      <c r="W22" s="214"/>
      <c r="X22" s="53">
        <f t="shared" si="0"/>
        <v>0</v>
      </c>
      <c r="Y22" s="214"/>
      <c r="Z22" s="79">
        <f t="shared" si="1"/>
        <v>0</v>
      </c>
    </row>
    <row r="23" spans="2:26" ht="16.5">
      <c r="B23" s="183"/>
      <c r="C23" s="344" t="str">
        <f>'Monthly Spending Plan Summary'!C23</f>
        <v>Security system</v>
      </c>
      <c r="D23" s="20"/>
      <c r="E23" s="20"/>
      <c r="F23" s="20"/>
      <c r="G23" s="20"/>
      <c r="H23" s="20"/>
      <c r="I23" s="20"/>
      <c r="J23" s="20"/>
      <c r="K23" s="65"/>
      <c r="L23" s="53">
        <f>'Monthly Spending Plan Summary'!L23</f>
        <v>0</v>
      </c>
      <c r="M23" s="214"/>
      <c r="N23" s="50"/>
      <c r="O23" s="214"/>
      <c r="P23" s="50"/>
      <c r="Q23" s="214"/>
      <c r="R23" s="50"/>
      <c r="S23" s="214"/>
      <c r="T23" s="50"/>
      <c r="U23" s="214"/>
      <c r="V23" s="50"/>
      <c r="W23" s="214"/>
      <c r="X23" s="53">
        <f t="shared" si="0"/>
        <v>0</v>
      </c>
      <c r="Y23" s="214"/>
      <c r="Z23" s="79">
        <f t="shared" si="1"/>
        <v>0</v>
      </c>
    </row>
    <row r="24" spans="2:26" ht="16.5">
      <c r="B24" s="183"/>
      <c r="C24" s="344" t="str">
        <f>'Monthly Spending Plan Summary'!C24</f>
        <v>Other (click here)</v>
      </c>
      <c r="D24" s="20"/>
      <c r="E24" s="20"/>
      <c r="F24" s="20"/>
      <c r="G24" s="20"/>
      <c r="H24" s="20"/>
      <c r="I24" s="20"/>
      <c r="J24" s="20"/>
      <c r="K24" s="65"/>
      <c r="L24" s="53">
        <f>'Monthly Spending Plan Summary'!L24</f>
        <v>0</v>
      </c>
      <c r="M24" s="214"/>
      <c r="N24" s="50"/>
      <c r="O24" s="214"/>
      <c r="P24" s="50"/>
      <c r="Q24" s="214"/>
      <c r="R24" s="50"/>
      <c r="S24" s="214"/>
      <c r="T24" s="50"/>
      <c r="U24" s="214"/>
      <c r="V24" s="50"/>
      <c r="W24" s="214"/>
      <c r="X24" s="53">
        <f t="shared" si="0"/>
        <v>0</v>
      </c>
      <c r="Y24" s="214"/>
      <c r="Z24" s="79">
        <f t="shared" si="1"/>
        <v>0</v>
      </c>
    </row>
    <row r="25" spans="2:26" ht="16.5">
      <c r="B25" s="167"/>
      <c r="C25" s="346" t="str">
        <f>'Monthly Spending Plan Summary'!C25</f>
        <v>Other (click here)</v>
      </c>
      <c r="D25" s="291"/>
      <c r="E25" s="291"/>
      <c r="F25" s="291"/>
      <c r="G25" s="291"/>
      <c r="H25" s="291"/>
      <c r="I25" s="291"/>
      <c r="J25" s="69"/>
      <c r="K25" s="65"/>
      <c r="L25" s="222">
        <f>'Monthly Spending Plan Summary'!L25</f>
        <v>0</v>
      </c>
      <c r="M25" s="214"/>
      <c r="N25" s="51"/>
      <c r="O25" s="214"/>
      <c r="P25" s="51"/>
      <c r="Q25" s="214"/>
      <c r="R25" s="51"/>
      <c r="S25" s="214"/>
      <c r="T25" s="51"/>
      <c r="U25" s="214"/>
      <c r="V25" s="51"/>
      <c r="W25" s="214"/>
      <c r="X25" s="222">
        <f t="shared" si="0"/>
        <v>0</v>
      </c>
      <c r="Y25" s="214"/>
      <c r="Z25" s="223">
        <f t="shared" si="1"/>
        <v>0</v>
      </c>
    </row>
    <row r="26" spans="2:26" s="216" customFormat="1" ht="14.25">
      <c r="B26" s="349"/>
      <c r="C26" s="337" t="str">
        <f>'Monthly Spending Plan Summary'!C26</f>
        <v>  Subtotal</v>
      </c>
      <c r="D26" s="19"/>
      <c r="E26" s="19"/>
      <c r="F26" s="19"/>
      <c r="G26" s="19"/>
      <c r="H26" s="19"/>
      <c r="I26" s="19"/>
      <c r="J26" s="19"/>
      <c r="K26" s="104"/>
      <c r="L26" s="46">
        <f>'Monthly Spending Plan Summary'!L26</f>
        <v>0</v>
      </c>
      <c r="M26" s="215"/>
      <c r="N26" s="46">
        <f>SUM(N15:N25)</f>
        <v>0</v>
      </c>
      <c r="O26" s="215"/>
      <c r="P26" s="46">
        <f aca="true" t="shared" si="2" ref="P26:V26">SUM(P15:P25)</f>
        <v>0</v>
      </c>
      <c r="Q26" s="215">
        <f t="shared" si="2"/>
        <v>0</v>
      </c>
      <c r="R26" s="46">
        <f t="shared" si="2"/>
        <v>0</v>
      </c>
      <c r="S26" s="215">
        <f t="shared" si="2"/>
        <v>0</v>
      </c>
      <c r="T26" s="46">
        <f t="shared" si="2"/>
        <v>0</v>
      </c>
      <c r="U26" s="215">
        <f t="shared" si="2"/>
        <v>0</v>
      </c>
      <c r="V26" s="46">
        <f t="shared" si="2"/>
        <v>0</v>
      </c>
      <c r="W26" s="215"/>
      <c r="X26" s="46">
        <f t="shared" si="0"/>
        <v>0</v>
      </c>
      <c r="Y26" s="215"/>
      <c r="Z26" s="73">
        <f t="shared" si="1"/>
        <v>0</v>
      </c>
    </row>
    <row r="27" spans="3:26" s="4" customFormat="1" ht="7.5" customHeight="1">
      <c r="C27" s="88"/>
      <c r="D27" s="10"/>
      <c r="E27" s="10"/>
      <c r="F27" s="10"/>
      <c r="G27" s="10"/>
      <c r="H27" s="10"/>
      <c r="I27" s="10"/>
      <c r="J27" s="10"/>
      <c r="K27" s="67"/>
      <c r="L27" s="52"/>
      <c r="M27" s="214"/>
      <c r="N27" s="52"/>
      <c r="O27" s="214"/>
      <c r="P27" s="52"/>
      <c r="Q27" s="214"/>
      <c r="R27" s="52"/>
      <c r="S27" s="214"/>
      <c r="T27" s="52"/>
      <c r="U27" s="214"/>
      <c r="V27" s="52"/>
      <c r="W27" s="214"/>
      <c r="X27" s="52"/>
      <c r="Y27" s="214"/>
      <c r="Z27" s="52"/>
    </row>
    <row r="28" spans="2:26" s="221" customFormat="1" ht="30.75" customHeight="1">
      <c r="B28" s="347"/>
      <c r="C28" s="83" t="str">
        <f>'Monthly Spending Plan Summary'!C28</f>
        <v>Auto Expenses</v>
      </c>
      <c r="D28" s="83"/>
      <c r="E28" s="83"/>
      <c r="F28" s="83"/>
      <c r="G28" s="83"/>
      <c r="H28" s="83"/>
      <c r="I28" s="83"/>
      <c r="J28" s="83"/>
      <c r="K28" s="85">
        <f>'Monthly Spending Plan Summary'!K28:S28</f>
        <v>0</v>
      </c>
      <c r="L28" s="264" t="s">
        <v>14</v>
      </c>
      <c r="M28" s="264"/>
      <c r="N28" s="264" t="s">
        <v>15</v>
      </c>
      <c r="O28" s="264"/>
      <c r="P28" s="264" t="s">
        <v>16</v>
      </c>
      <c r="Q28" s="264"/>
      <c r="R28" s="264" t="s">
        <v>17</v>
      </c>
      <c r="S28" s="264"/>
      <c r="T28" s="264" t="s">
        <v>18</v>
      </c>
      <c r="U28" s="264"/>
      <c r="V28" s="264" t="s">
        <v>19</v>
      </c>
      <c r="W28" s="265"/>
      <c r="X28" s="266" t="s">
        <v>128</v>
      </c>
      <c r="Y28" s="211"/>
      <c r="Z28" s="212" t="s">
        <v>129</v>
      </c>
    </row>
    <row r="29" spans="2:26" ht="16.5">
      <c r="B29" s="321"/>
      <c r="C29" s="345" t="str">
        <f>'Monthly Spending Plan Summary'!C29</f>
        <v>Gas  $</v>
      </c>
      <c r="D29" s="434">
        <f>SUM('Monthly Spending Plan Summary'!D29:E29)</f>
        <v>0</v>
      </c>
      <c r="E29" s="434"/>
      <c r="F29" s="77"/>
      <c r="G29" s="77" t="str">
        <f>'Monthly Spending Plan Summary'!G29</f>
        <v>Oil  $</v>
      </c>
      <c r="H29" s="434">
        <f>SUM('Monthly Spending Plan Summary'!H29:I29)</f>
        <v>0</v>
      </c>
      <c r="I29" s="434"/>
      <c r="J29" s="77"/>
      <c r="K29" s="65"/>
      <c r="L29" s="45">
        <f>'Monthly Spending Plan Summary'!L29</f>
        <v>0</v>
      </c>
      <c r="M29" s="214"/>
      <c r="N29" s="47"/>
      <c r="O29" s="214"/>
      <c r="P29" s="47"/>
      <c r="Q29" s="214"/>
      <c r="R29" s="47"/>
      <c r="S29" s="214"/>
      <c r="T29" s="47"/>
      <c r="U29" s="214"/>
      <c r="V29" s="47"/>
      <c r="W29" s="214"/>
      <c r="X29" s="45">
        <f t="shared" si="0"/>
        <v>0</v>
      </c>
      <c r="Y29" s="214"/>
      <c r="Z29" s="72">
        <f>L29-X29</f>
        <v>0</v>
      </c>
    </row>
    <row r="30" spans="2:26" ht="16.5">
      <c r="B30" s="183"/>
      <c r="C30" s="344" t="str">
        <f>'Monthly Spending Plan Summary'!C30</f>
        <v>Auto insurance</v>
      </c>
      <c r="D30" s="20"/>
      <c r="E30" s="20"/>
      <c r="F30" s="20"/>
      <c r="G30" s="20"/>
      <c r="H30" s="20"/>
      <c r="I30" s="20"/>
      <c r="J30" s="20"/>
      <c r="K30" s="65"/>
      <c r="L30" s="53">
        <f>'Monthly Spending Plan Summary'!L30</f>
        <v>0</v>
      </c>
      <c r="M30" s="214"/>
      <c r="N30" s="50"/>
      <c r="O30" s="214"/>
      <c r="P30" s="50"/>
      <c r="Q30" s="214"/>
      <c r="R30" s="50"/>
      <c r="S30" s="214"/>
      <c r="T30" s="50"/>
      <c r="U30" s="214"/>
      <c r="V30" s="50"/>
      <c r="W30" s="214"/>
      <c r="X30" s="53">
        <f t="shared" si="0"/>
        <v>0</v>
      </c>
      <c r="Y30" s="214"/>
      <c r="Z30" s="79">
        <f>L30-X30</f>
        <v>0</v>
      </c>
    </row>
    <row r="31" spans="2:26" ht="16.5">
      <c r="B31" s="183"/>
      <c r="C31" s="344" t="str">
        <f>'Monthly Spending Plan Summary'!C31</f>
        <v>Other (click here)</v>
      </c>
      <c r="D31" s="20"/>
      <c r="E31" s="20"/>
      <c r="F31" s="20"/>
      <c r="G31" s="20"/>
      <c r="H31" s="20"/>
      <c r="I31" s="20"/>
      <c r="J31" s="20"/>
      <c r="K31" s="65"/>
      <c r="L31" s="53">
        <f>'Monthly Spending Plan Summary'!L31</f>
        <v>0</v>
      </c>
      <c r="M31" s="214"/>
      <c r="N31" s="50"/>
      <c r="O31" s="214"/>
      <c r="P31" s="50"/>
      <c r="Q31" s="214"/>
      <c r="R31" s="50"/>
      <c r="S31" s="214"/>
      <c r="T31" s="50"/>
      <c r="U31" s="214"/>
      <c r="V31" s="50"/>
      <c r="W31" s="214"/>
      <c r="X31" s="53">
        <f t="shared" si="0"/>
        <v>0</v>
      </c>
      <c r="Y31" s="214"/>
      <c r="Z31" s="79">
        <f>L31-X31</f>
        <v>0</v>
      </c>
    </row>
    <row r="32" spans="2:26" ht="16.5">
      <c r="B32" s="167"/>
      <c r="C32" s="346" t="str">
        <f>'Monthly Spending Plan Summary'!C32</f>
        <v>Other (click here)</v>
      </c>
      <c r="D32" s="291"/>
      <c r="E32" s="291"/>
      <c r="F32" s="291"/>
      <c r="G32" s="291"/>
      <c r="H32" s="291"/>
      <c r="I32" s="291"/>
      <c r="J32" s="69"/>
      <c r="K32" s="65"/>
      <c r="L32" s="222">
        <f>'Monthly Spending Plan Summary'!L32</f>
        <v>0</v>
      </c>
      <c r="M32" s="214"/>
      <c r="N32" s="51"/>
      <c r="O32" s="214"/>
      <c r="P32" s="51"/>
      <c r="Q32" s="214"/>
      <c r="R32" s="51"/>
      <c r="S32" s="214"/>
      <c r="T32" s="51"/>
      <c r="U32" s="214"/>
      <c r="V32" s="51"/>
      <c r="W32" s="214"/>
      <c r="X32" s="222">
        <f t="shared" si="0"/>
        <v>0</v>
      </c>
      <c r="Y32" s="214"/>
      <c r="Z32" s="223">
        <f>L32-X32</f>
        <v>0</v>
      </c>
    </row>
    <row r="33" spans="2:26" s="216" customFormat="1" ht="14.25">
      <c r="B33" s="349"/>
      <c r="C33" s="337" t="str">
        <f>'Monthly Spending Plan Summary'!C33</f>
        <v>  Subtotal</v>
      </c>
      <c r="D33" s="19"/>
      <c r="E33" s="19"/>
      <c r="F33" s="19"/>
      <c r="G33" s="19"/>
      <c r="H33" s="19"/>
      <c r="I33" s="19"/>
      <c r="J33" s="19"/>
      <c r="K33" s="104"/>
      <c r="L33" s="46">
        <f>'Monthly Spending Plan Summary'!L33</f>
        <v>0</v>
      </c>
      <c r="M33" s="215"/>
      <c r="N33" s="46">
        <f>SUM(N29:N32)</f>
        <v>0</v>
      </c>
      <c r="O33" s="215"/>
      <c r="P33" s="46">
        <f>SUM(P29:P32)</f>
        <v>0</v>
      </c>
      <c r="Q33" s="215"/>
      <c r="R33" s="46">
        <f>SUM(R29:R32)</f>
        <v>0</v>
      </c>
      <c r="S33" s="215"/>
      <c r="T33" s="46">
        <f>SUM(T29:T32)</f>
        <v>0</v>
      </c>
      <c r="U33" s="215"/>
      <c r="V33" s="46">
        <f>SUM(V29:V32)</f>
        <v>0</v>
      </c>
      <c r="W33" s="215"/>
      <c r="X33" s="46">
        <f t="shared" si="0"/>
        <v>0</v>
      </c>
      <c r="Y33" s="215"/>
      <c r="Z33" s="73">
        <f>L33-X33</f>
        <v>0</v>
      </c>
    </row>
    <row r="34" spans="3:26" s="4" customFormat="1" ht="7.5" customHeight="1">
      <c r="C34" s="88"/>
      <c r="D34" s="10"/>
      <c r="E34" s="10"/>
      <c r="F34" s="10"/>
      <c r="G34" s="10"/>
      <c r="H34" s="10"/>
      <c r="I34" s="10"/>
      <c r="J34" s="10"/>
      <c r="K34" s="67"/>
      <c r="L34" s="52"/>
      <c r="M34" s="214"/>
      <c r="N34" s="52"/>
      <c r="O34" s="214"/>
      <c r="P34" s="52"/>
      <c r="Q34" s="214"/>
      <c r="R34" s="52"/>
      <c r="S34" s="214"/>
      <c r="T34" s="52"/>
      <c r="U34" s="214"/>
      <c r="V34" s="52"/>
      <c r="W34" s="214"/>
      <c r="X34" s="52"/>
      <c r="Y34" s="214"/>
      <c r="Z34" s="52"/>
    </row>
    <row r="35" spans="2:26" s="221" customFormat="1" ht="30.75" customHeight="1">
      <c r="B35" s="347"/>
      <c r="C35" s="83" t="str">
        <f>'Monthly Spending Plan Summary'!C35</f>
        <v>Children's Expenses</v>
      </c>
      <c r="D35" s="83"/>
      <c r="E35" s="83"/>
      <c r="F35" s="83"/>
      <c r="G35" s="83"/>
      <c r="H35" s="83"/>
      <c r="I35" s="83"/>
      <c r="J35" s="83"/>
      <c r="K35" s="84">
        <f>'Monthly Spending Plan Summary'!K35:S35</f>
        <v>0</v>
      </c>
      <c r="L35" s="264" t="s">
        <v>14</v>
      </c>
      <c r="M35" s="264"/>
      <c r="N35" s="264" t="s">
        <v>15</v>
      </c>
      <c r="O35" s="264"/>
      <c r="P35" s="264" t="s">
        <v>16</v>
      </c>
      <c r="Q35" s="264"/>
      <c r="R35" s="264" t="s">
        <v>17</v>
      </c>
      <c r="S35" s="264"/>
      <c r="T35" s="264" t="s">
        <v>18</v>
      </c>
      <c r="U35" s="264"/>
      <c r="V35" s="264" t="s">
        <v>19</v>
      </c>
      <c r="W35" s="265"/>
      <c r="X35" s="266" t="s">
        <v>128</v>
      </c>
      <c r="Y35" s="211"/>
      <c r="Z35" s="212" t="s">
        <v>129</v>
      </c>
    </row>
    <row r="36" spans="2:26" ht="16.5">
      <c r="B36" s="321"/>
      <c r="C36" s="344" t="str">
        <f>'Monthly Spending Plan Summary'!C36</f>
        <v>School tuition</v>
      </c>
      <c r="D36" s="20"/>
      <c r="E36" s="20"/>
      <c r="F36" s="20"/>
      <c r="G36" s="20"/>
      <c r="H36" s="20"/>
      <c r="I36" s="20"/>
      <c r="J36" s="20"/>
      <c r="K36" s="65"/>
      <c r="L36" s="45">
        <f>'Monthly Spending Plan Summary'!L36</f>
        <v>0</v>
      </c>
      <c r="M36" s="214"/>
      <c r="N36" s="47"/>
      <c r="O36" s="214"/>
      <c r="P36" s="47"/>
      <c r="Q36" s="214"/>
      <c r="R36" s="47"/>
      <c r="S36" s="214"/>
      <c r="T36" s="47"/>
      <c r="U36" s="214"/>
      <c r="V36" s="47"/>
      <c r="W36" s="214"/>
      <c r="X36" s="45">
        <f t="shared" si="0"/>
        <v>0</v>
      </c>
      <c r="Y36" s="214"/>
      <c r="Z36" s="72">
        <f aca="true" t="shared" si="3" ref="Z36:Z47">L36-X36</f>
        <v>0</v>
      </c>
    </row>
    <row r="37" spans="2:26" ht="16.5">
      <c r="B37" s="183"/>
      <c r="C37" s="344" t="str">
        <f>'Monthly Spending Plan Summary'!C37</f>
        <v>School supplies/expenses/field trips</v>
      </c>
      <c r="D37" s="20"/>
      <c r="E37" s="20"/>
      <c r="F37" s="20"/>
      <c r="G37" s="20"/>
      <c r="H37" s="20"/>
      <c r="I37" s="20"/>
      <c r="J37" s="20"/>
      <c r="K37" s="65"/>
      <c r="L37" s="53">
        <f>'Monthly Spending Plan Summary'!L37</f>
        <v>0</v>
      </c>
      <c r="M37" s="214"/>
      <c r="N37" s="50"/>
      <c r="O37" s="214"/>
      <c r="P37" s="50"/>
      <c r="Q37" s="214"/>
      <c r="R37" s="50"/>
      <c r="S37" s="214"/>
      <c r="T37" s="50"/>
      <c r="U37" s="214"/>
      <c r="V37" s="50"/>
      <c r="W37" s="214"/>
      <c r="X37" s="53">
        <f t="shared" si="0"/>
        <v>0</v>
      </c>
      <c r="Y37" s="214"/>
      <c r="Z37" s="79">
        <f t="shared" si="3"/>
        <v>0</v>
      </c>
    </row>
    <row r="38" spans="2:26" ht="16.5">
      <c r="B38" s="183"/>
      <c r="C38" s="344" t="str">
        <f>'Monthly Spending Plan Summary'!C38</f>
        <v>Lunch money</v>
      </c>
      <c r="D38" s="20"/>
      <c r="E38" s="20"/>
      <c r="F38" s="20"/>
      <c r="G38" s="20"/>
      <c r="H38" s="20"/>
      <c r="I38" s="20"/>
      <c r="J38" s="20"/>
      <c r="K38" s="65"/>
      <c r="L38" s="53">
        <f>'Monthly Spending Plan Summary'!L38</f>
        <v>0</v>
      </c>
      <c r="M38" s="214"/>
      <c r="N38" s="50"/>
      <c r="O38" s="214"/>
      <c r="P38" s="50"/>
      <c r="Q38" s="214"/>
      <c r="R38" s="50"/>
      <c r="S38" s="214"/>
      <c r="T38" s="50"/>
      <c r="U38" s="214"/>
      <c r="V38" s="50"/>
      <c r="W38" s="214"/>
      <c r="X38" s="53">
        <f t="shared" si="0"/>
        <v>0</v>
      </c>
      <c r="Y38" s="214"/>
      <c r="Z38" s="79">
        <f t="shared" si="3"/>
        <v>0</v>
      </c>
    </row>
    <row r="39" spans="2:26" ht="16.5">
      <c r="B39" s="183"/>
      <c r="C39" s="344" t="str">
        <f>'Monthly Spending Plan Summary'!C39</f>
        <v>Activities/sports/clubs/camp</v>
      </c>
      <c r="D39" s="20"/>
      <c r="E39" s="20"/>
      <c r="F39" s="20"/>
      <c r="G39" s="20"/>
      <c r="H39" s="20"/>
      <c r="I39" s="20"/>
      <c r="J39" s="20"/>
      <c r="K39" s="65"/>
      <c r="L39" s="53">
        <f>'Monthly Spending Plan Summary'!L39</f>
        <v>0</v>
      </c>
      <c r="M39" s="214"/>
      <c r="N39" s="50"/>
      <c r="O39" s="214"/>
      <c r="P39" s="50"/>
      <c r="Q39" s="214"/>
      <c r="R39" s="50"/>
      <c r="S39" s="214"/>
      <c r="T39" s="50"/>
      <c r="U39" s="214"/>
      <c r="V39" s="50"/>
      <c r="W39" s="214"/>
      <c r="X39" s="53">
        <f t="shared" si="0"/>
        <v>0</v>
      </c>
      <c r="Y39" s="214"/>
      <c r="Z39" s="79">
        <f t="shared" si="3"/>
        <v>0</v>
      </c>
    </row>
    <row r="40" spans="2:26" ht="16.5">
      <c r="B40" s="183"/>
      <c r="C40" s="344" t="str">
        <f>'Monthly Spending Plan Summary'!C40</f>
        <v>College</v>
      </c>
      <c r="D40" s="20"/>
      <c r="E40" s="20"/>
      <c r="F40" s="20"/>
      <c r="G40" s="20"/>
      <c r="H40" s="20"/>
      <c r="I40" s="20"/>
      <c r="J40" s="20"/>
      <c r="K40" s="65"/>
      <c r="L40" s="53">
        <f>'Monthly Spending Plan Summary'!L40</f>
        <v>0</v>
      </c>
      <c r="M40" s="214"/>
      <c r="N40" s="50"/>
      <c r="O40" s="214"/>
      <c r="P40" s="50"/>
      <c r="Q40" s="214"/>
      <c r="R40" s="50"/>
      <c r="S40" s="214"/>
      <c r="T40" s="50"/>
      <c r="U40" s="214"/>
      <c r="V40" s="50"/>
      <c r="W40" s="214"/>
      <c r="X40" s="53">
        <f t="shared" si="0"/>
        <v>0</v>
      </c>
      <c r="Y40" s="214"/>
      <c r="Z40" s="79">
        <f t="shared" si="3"/>
        <v>0</v>
      </c>
    </row>
    <row r="41" spans="2:26" ht="16.5">
      <c r="B41" s="183"/>
      <c r="C41" s="344" t="str">
        <f>'Monthly Spending Plan Summary'!C41</f>
        <v>Haircuts/personal care</v>
      </c>
      <c r="D41" s="20"/>
      <c r="E41" s="20"/>
      <c r="F41" s="20"/>
      <c r="G41" s="20"/>
      <c r="H41" s="20"/>
      <c r="I41" s="20"/>
      <c r="J41" s="20"/>
      <c r="K41" s="65"/>
      <c r="L41" s="53">
        <f>'Monthly Spending Plan Summary'!L41</f>
        <v>0</v>
      </c>
      <c r="M41" s="214"/>
      <c r="N41" s="50"/>
      <c r="O41" s="214"/>
      <c r="P41" s="50"/>
      <c r="Q41" s="214"/>
      <c r="R41" s="50"/>
      <c r="S41" s="214"/>
      <c r="T41" s="50"/>
      <c r="U41" s="214"/>
      <c r="V41" s="50"/>
      <c r="W41" s="214"/>
      <c r="X41" s="53">
        <f t="shared" si="0"/>
        <v>0</v>
      </c>
      <c r="Y41" s="214"/>
      <c r="Z41" s="79">
        <f t="shared" si="3"/>
        <v>0</v>
      </c>
    </row>
    <row r="42" spans="2:26" ht="16.5">
      <c r="B42" s="183"/>
      <c r="C42" s="344" t="str">
        <f>'Monthly Spending Plan Summary'!C42</f>
        <v>Orthodontics</v>
      </c>
      <c r="D42" s="20"/>
      <c r="E42" s="20"/>
      <c r="F42" s="20"/>
      <c r="G42" s="20"/>
      <c r="H42" s="20"/>
      <c r="I42" s="20"/>
      <c r="J42" s="20"/>
      <c r="K42" s="65"/>
      <c r="L42" s="53">
        <f>'Monthly Spending Plan Summary'!L42</f>
        <v>0</v>
      </c>
      <c r="M42" s="214"/>
      <c r="N42" s="50"/>
      <c r="O42" s="214"/>
      <c r="P42" s="50"/>
      <c r="Q42" s="214"/>
      <c r="R42" s="50"/>
      <c r="S42" s="214"/>
      <c r="T42" s="50"/>
      <c r="U42" s="214"/>
      <c r="V42" s="50"/>
      <c r="W42" s="214"/>
      <c r="X42" s="53">
        <f t="shared" si="0"/>
        <v>0</v>
      </c>
      <c r="Y42" s="214"/>
      <c r="Z42" s="79">
        <f t="shared" si="3"/>
        <v>0</v>
      </c>
    </row>
    <row r="43" spans="2:26" ht="16.5">
      <c r="B43" s="183"/>
      <c r="C43" s="344" t="str">
        <f>'Monthly Spending Plan Summary'!C43</f>
        <v>Child care</v>
      </c>
      <c r="D43" s="20"/>
      <c r="E43" s="20"/>
      <c r="F43" s="20"/>
      <c r="G43" s="20"/>
      <c r="H43" s="20"/>
      <c r="I43" s="20"/>
      <c r="J43" s="20"/>
      <c r="K43" s="65"/>
      <c r="L43" s="53">
        <f>'Monthly Spending Plan Summary'!L43</f>
        <v>0</v>
      </c>
      <c r="M43" s="214"/>
      <c r="N43" s="50"/>
      <c r="O43" s="214"/>
      <c r="P43" s="50"/>
      <c r="Q43" s="214"/>
      <c r="R43" s="50"/>
      <c r="S43" s="214"/>
      <c r="T43" s="50"/>
      <c r="U43" s="214"/>
      <c r="V43" s="50"/>
      <c r="W43" s="214"/>
      <c r="X43" s="53">
        <f t="shared" si="0"/>
        <v>0</v>
      </c>
      <c r="Y43" s="214"/>
      <c r="Z43" s="79">
        <f t="shared" si="3"/>
        <v>0</v>
      </c>
    </row>
    <row r="44" spans="2:26" ht="16.5">
      <c r="B44" s="183"/>
      <c r="C44" s="344" t="str">
        <f>'Monthly Spending Plan Summary'!C44</f>
        <v>Diapers/formula</v>
      </c>
      <c r="D44" s="20"/>
      <c r="E44" s="20"/>
      <c r="F44" s="20"/>
      <c r="G44" s="20"/>
      <c r="H44" s="20"/>
      <c r="I44" s="20"/>
      <c r="J44" s="20"/>
      <c r="K44" s="65"/>
      <c r="L44" s="53">
        <f>'Monthly Spending Plan Summary'!L44</f>
        <v>0</v>
      </c>
      <c r="M44" s="214"/>
      <c r="N44" s="50"/>
      <c r="O44" s="214"/>
      <c r="P44" s="50"/>
      <c r="Q44" s="214"/>
      <c r="R44" s="50"/>
      <c r="S44" s="214"/>
      <c r="T44" s="50"/>
      <c r="U44" s="214"/>
      <c r="V44" s="50"/>
      <c r="W44" s="214"/>
      <c r="X44" s="53">
        <f t="shared" si="0"/>
        <v>0</v>
      </c>
      <c r="Y44" s="214"/>
      <c r="Z44" s="79">
        <f t="shared" si="3"/>
        <v>0</v>
      </c>
    </row>
    <row r="45" spans="2:26" ht="16.5">
      <c r="B45" s="183"/>
      <c r="C45" s="344" t="str">
        <f>'Monthly Spending Plan Summary'!C45</f>
        <v>Other (click here)</v>
      </c>
      <c r="D45" s="20"/>
      <c r="E45" s="20"/>
      <c r="F45" s="20"/>
      <c r="G45" s="20"/>
      <c r="H45" s="20"/>
      <c r="I45" s="20"/>
      <c r="J45" s="20"/>
      <c r="K45" s="65"/>
      <c r="L45" s="53">
        <f>'Monthly Spending Plan Summary'!L45</f>
        <v>0</v>
      </c>
      <c r="M45" s="214"/>
      <c r="N45" s="50"/>
      <c r="O45" s="214"/>
      <c r="P45" s="50"/>
      <c r="Q45" s="214"/>
      <c r="R45" s="50"/>
      <c r="S45" s="214"/>
      <c r="T45" s="50"/>
      <c r="U45" s="214"/>
      <c r="V45" s="50"/>
      <c r="W45" s="214"/>
      <c r="X45" s="53">
        <f t="shared" si="0"/>
        <v>0</v>
      </c>
      <c r="Y45" s="214"/>
      <c r="Z45" s="79">
        <f t="shared" si="3"/>
        <v>0</v>
      </c>
    </row>
    <row r="46" spans="2:26" ht="16.5">
      <c r="B46" s="167"/>
      <c r="C46" s="344" t="str">
        <f>'Monthly Spending Plan Summary'!C46</f>
        <v>Other (click here)</v>
      </c>
      <c r="D46" s="291"/>
      <c r="E46" s="291"/>
      <c r="F46" s="291"/>
      <c r="G46" s="291"/>
      <c r="H46" s="291"/>
      <c r="I46" s="291"/>
      <c r="J46" s="20"/>
      <c r="K46" s="65"/>
      <c r="L46" s="222">
        <f>'Monthly Spending Plan Summary'!L46</f>
        <v>0</v>
      </c>
      <c r="M46" s="214"/>
      <c r="N46" s="51"/>
      <c r="O46" s="214"/>
      <c r="P46" s="51"/>
      <c r="Q46" s="214"/>
      <c r="R46" s="51"/>
      <c r="S46" s="214"/>
      <c r="T46" s="51"/>
      <c r="U46" s="214"/>
      <c r="V46" s="51"/>
      <c r="W46" s="214"/>
      <c r="X46" s="222">
        <f t="shared" si="0"/>
        <v>0</v>
      </c>
      <c r="Y46" s="214"/>
      <c r="Z46" s="223">
        <f t="shared" si="3"/>
        <v>0</v>
      </c>
    </row>
    <row r="47" spans="2:26" s="216" customFormat="1" ht="14.25">
      <c r="B47" s="349"/>
      <c r="C47" s="338" t="str">
        <f>'Monthly Spending Plan Summary'!C47</f>
        <v>  Subtotal</v>
      </c>
      <c r="D47" s="74"/>
      <c r="E47" s="74"/>
      <c r="F47" s="74"/>
      <c r="G47" s="74"/>
      <c r="H47" s="74"/>
      <c r="I47" s="74"/>
      <c r="J47" s="74"/>
      <c r="K47" s="104"/>
      <c r="L47" s="46">
        <f>'Monthly Spending Plan Summary'!L47</f>
        <v>0</v>
      </c>
      <c r="M47" s="215"/>
      <c r="N47" s="46">
        <f>SUM(N36:N46)</f>
        <v>0</v>
      </c>
      <c r="O47" s="215"/>
      <c r="P47" s="46">
        <f>SUM(P36:P46)</f>
        <v>0</v>
      </c>
      <c r="Q47" s="215"/>
      <c r="R47" s="46">
        <f>SUM(R36:R46)</f>
        <v>0</v>
      </c>
      <c r="S47" s="215"/>
      <c r="T47" s="46">
        <f>SUM(T36:T46)</f>
        <v>0</v>
      </c>
      <c r="U47" s="215"/>
      <c r="V47" s="46">
        <f>SUM(V36:V46)</f>
        <v>0</v>
      </c>
      <c r="W47" s="215"/>
      <c r="X47" s="46">
        <f t="shared" si="0"/>
        <v>0</v>
      </c>
      <c r="Y47" s="215"/>
      <c r="Z47" s="73">
        <f t="shared" si="3"/>
        <v>0</v>
      </c>
    </row>
    <row r="48" spans="3:26" s="4" customFormat="1" ht="7.5" customHeight="1">
      <c r="C48" s="87"/>
      <c r="D48" s="7"/>
      <c r="E48" s="7"/>
      <c r="F48" s="7"/>
      <c r="G48" s="7"/>
      <c r="H48" s="7"/>
      <c r="I48" s="7"/>
      <c r="J48" s="7"/>
      <c r="K48" s="224"/>
      <c r="L48" s="225"/>
      <c r="M48" s="214"/>
      <c r="N48" s="225"/>
      <c r="O48" s="214"/>
      <c r="P48" s="225"/>
      <c r="Q48" s="214"/>
      <c r="R48" s="225"/>
      <c r="S48" s="214"/>
      <c r="T48" s="225"/>
      <c r="U48" s="214"/>
      <c r="V48" s="225"/>
      <c r="W48" s="214"/>
      <c r="X48" s="225"/>
      <c r="Y48" s="214"/>
      <c r="Z48" s="225"/>
    </row>
    <row r="49" spans="2:26" s="221" customFormat="1" ht="30.75" customHeight="1">
      <c r="B49" s="347"/>
      <c r="C49" s="83" t="str">
        <f>'Monthly Spending Plan Summary'!O4</f>
        <v>Insurance Expense</v>
      </c>
      <c r="D49" s="83"/>
      <c r="E49" s="83"/>
      <c r="F49" s="83"/>
      <c r="G49" s="83"/>
      <c r="H49" s="83"/>
      <c r="I49" s="83"/>
      <c r="J49" s="83"/>
      <c r="K49" s="84">
        <f>'Monthly Spending Plan Summary'!W4</f>
        <v>0</v>
      </c>
      <c r="L49" s="264" t="s">
        <v>14</v>
      </c>
      <c r="M49" s="264"/>
      <c r="N49" s="264" t="s">
        <v>15</v>
      </c>
      <c r="O49" s="264"/>
      <c r="P49" s="264" t="s">
        <v>16</v>
      </c>
      <c r="Q49" s="264"/>
      <c r="R49" s="264" t="s">
        <v>17</v>
      </c>
      <c r="S49" s="264"/>
      <c r="T49" s="264" t="s">
        <v>18</v>
      </c>
      <c r="U49" s="264"/>
      <c r="V49" s="264" t="s">
        <v>19</v>
      </c>
      <c r="W49" s="265"/>
      <c r="X49" s="266" t="s">
        <v>128</v>
      </c>
      <c r="Y49" s="211"/>
      <c r="Z49" s="212" t="s">
        <v>129</v>
      </c>
    </row>
    <row r="50" spans="2:26" ht="16.5">
      <c r="B50" s="321"/>
      <c r="C50" s="344" t="str">
        <f>'Monthly Spending Plan Summary'!$O5</f>
        <v>Health/life/dental/vision premiums</v>
      </c>
      <c r="D50" s="20"/>
      <c r="E50" s="20"/>
      <c r="F50" s="20"/>
      <c r="G50" s="20"/>
      <c r="H50" s="20"/>
      <c r="I50" s="20"/>
      <c r="J50" s="20"/>
      <c r="K50" s="65"/>
      <c r="L50" s="45">
        <f>'Monthly Spending Plan Summary'!$X5</f>
        <v>0</v>
      </c>
      <c r="M50" s="214"/>
      <c r="N50" s="47"/>
      <c r="O50" s="214"/>
      <c r="P50" s="47"/>
      <c r="Q50" s="214"/>
      <c r="R50" s="47"/>
      <c r="S50" s="214"/>
      <c r="T50" s="47"/>
      <c r="U50" s="214"/>
      <c r="V50" s="47"/>
      <c r="W50" s="214"/>
      <c r="X50" s="45">
        <f t="shared" si="0"/>
        <v>0</v>
      </c>
      <c r="Y50" s="214"/>
      <c r="Z50" s="72">
        <f>L50-X50</f>
        <v>0</v>
      </c>
    </row>
    <row r="51" spans="2:26" ht="16.5">
      <c r="B51" s="167"/>
      <c r="C51" s="344" t="str">
        <f>'Monthly Spending Plan Summary'!$O6</f>
        <v>Other (click here)</v>
      </c>
      <c r="D51" s="291"/>
      <c r="E51" s="291"/>
      <c r="F51" s="291"/>
      <c r="G51" s="291"/>
      <c r="H51" s="291"/>
      <c r="I51" s="291"/>
      <c r="J51" s="20"/>
      <c r="K51" s="65">
        <f>'Monthly Spending Plan Summary'!W6</f>
        <v>0</v>
      </c>
      <c r="L51" s="222">
        <f>'Monthly Spending Plan Summary'!$X6</f>
        <v>0</v>
      </c>
      <c r="M51" s="214"/>
      <c r="N51" s="51"/>
      <c r="O51" s="214"/>
      <c r="P51" s="51"/>
      <c r="Q51" s="214"/>
      <c r="R51" s="51"/>
      <c r="S51" s="214"/>
      <c r="T51" s="51"/>
      <c r="U51" s="214"/>
      <c r="V51" s="51"/>
      <c r="W51" s="214"/>
      <c r="X51" s="222">
        <f t="shared" si="0"/>
        <v>0</v>
      </c>
      <c r="Y51" s="214"/>
      <c r="Z51" s="223">
        <f>L51-X51</f>
        <v>0</v>
      </c>
    </row>
    <row r="52" spans="2:26" s="216" customFormat="1" ht="14.25">
      <c r="B52" s="349"/>
      <c r="C52" s="338" t="str">
        <f>'Monthly Spending Plan Summary'!$O7</f>
        <v>  Subtotal</v>
      </c>
      <c r="D52" s="74"/>
      <c r="E52" s="74"/>
      <c r="F52" s="74"/>
      <c r="G52" s="74"/>
      <c r="H52" s="74"/>
      <c r="I52" s="74"/>
      <c r="J52" s="74"/>
      <c r="K52" s="104"/>
      <c r="L52" s="46">
        <f>'Monthly Spending Plan Summary'!$X7</f>
        <v>0</v>
      </c>
      <c r="M52" s="215"/>
      <c r="N52" s="46">
        <f>SUM(N50:N51)</f>
        <v>0</v>
      </c>
      <c r="O52" s="215"/>
      <c r="P52" s="46">
        <f>SUM(P50:P51)</f>
        <v>0</v>
      </c>
      <c r="Q52" s="215"/>
      <c r="R52" s="46">
        <f>SUM(R50:R51)</f>
        <v>0</v>
      </c>
      <c r="S52" s="215"/>
      <c r="T52" s="46">
        <f>SUM(T50:T51)</f>
        <v>0</v>
      </c>
      <c r="U52" s="215"/>
      <c r="V52" s="46">
        <f>SUM(V50:V51)</f>
        <v>0</v>
      </c>
      <c r="W52" s="215"/>
      <c r="X52" s="46">
        <f t="shared" si="0"/>
        <v>0</v>
      </c>
      <c r="Y52" s="215"/>
      <c r="Z52" s="73">
        <f>L52-X52</f>
        <v>0</v>
      </c>
    </row>
    <row r="53" spans="3:26" s="4" customFormat="1" ht="7.5" customHeight="1">
      <c r="C53" s="88"/>
      <c r="K53" s="65"/>
      <c r="L53" s="54"/>
      <c r="M53" s="214"/>
      <c r="N53" s="54"/>
      <c r="O53" s="214"/>
      <c r="P53" s="54"/>
      <c r="Q53" s="214"/>
      <c r="R53" s="54"/>
      <c r="S53" s="214"/>
      <c r="T53" s="54"/>
      <c r="U53" s="214"/>
      <c r="V53" s="54"/>
      <c r="W53" s="214"/>
      <c r="X53" s="54"/>
      <c r="Y53" s="214"/>
      <c r="Z53" s="54"/>
    </row>
    <row r="54" spans="2:26" s="221" customFormat="1" ht="30.75" customHeight="1">
      <c r="B54" s="347"/>
      <c r="C54" s="83" t="str">
        <f>'Monthly Spending Plan Summary'!$O9</f>
        <v>Other Expenses</v>
      </c>
      <c r="D54" s="83"/>
      <c r="E54" s="83"/>
      <c r="F54" s="83"/>
      <c r="G54" s="83"/>
      <c r="H54" s="83"/>
      <c r="I54" s="83"/>
      <c r="J54" s="83"/>
      <c r="K54" s="85">
        <f>'Monthly Spending Plan Summary'!W9</f>
        <v>0</v>
      </c>
      <c r="L54" s="264" t="s">
        <v>14</v>
      </c>
      <c r="M54" s="264"/>
      <c r="N54" s="264" t="s">
        <v>15</v>
      </c>
      <c r="O54" s="264"/>
      <c r="P54" s="264" t="s">
        <v>16</v>
      </c>
      <c r="Q54" s="264"/>
      <c r="R54" s="264" t="s">
        <v>17</v>
      </c>
      <c r="S54" s="264"/>
      <c r="T54" s="264" t="s">
        <v>18</v>
      </c>
      <c r="U54" s="264"/>
      <c r="V54" s="264" t="s">
        <v>19</v>
      </c>
      <c r="W54" s="265"/>
      <c r="X54" s="266" t="s">
        <v>128</v>
      </c>
      <c r="Y54" s="211"/>
      <c r="Z54" s="212" t="s">
        <v>129</v>
      </c>
    </row>
    <row r="55" spans="2:26" ht="16.5">
      <c r="B55" s="321"/>
      <c r="C55" s="344" t="str">
        <f>'Monthly Spending Plan Summary'!$O10</f>
        <v>Medical/dental/prescriptions</v>
      </c>
      <c r="D55" s="20"/>
      <c r="E55" s="20"/>
      <c r="F55" s="20"/>
      <c r="G55" s="20"/>
      <c r="H55" s="20"/>
      <c r="I55" s="20"/>
      <c r="J55" s="20"/>
      <c r="K55" s="65"/>
      <c r="L55" s="45">
        <f>'Monthly Spending Plan Summary'!$X10</f>
        <v>0</v>
      </c>
      <c r="M55" s="214"/>
      <c r="N55" s="47"/>
      <c r="O55" s="214"/>
      <c r="P55" s="47"/>
      <c r="Q55" s="214"/>
      <c r="R55" s="47"/>
      <c r="S55" s="214"/>
      <c r="T55" s="47"/>
      <c r="U55" s="214"/>
      <c r="V55" s="47"/>
      <c r="W55" s="214"/>
      <c r="X55" s="45">
        <f t="shared" si="0"/>
        <v>0</v>
      </c>
      <c r="Y55" s="214"/>
      <c r="Z55" s="72">
        <f aca="true" t="shared" si="4" ref="Z55:Z65">L55-X55</f>
        <v>0</v>
      </c>
    </row>
    <row r="56" spans="2:26" ht="16.5">
      <c r="B56" s="183"/>
      <c r="C56" s="344" t="str">
        <f>'Monthly Spending Plan Summary'!$O11</f>
        <v>Haircuts/personal care</v>
      </c>
      <c r="D56" s="20"/>
      <c r="E56" s="20"/>
      <c r="F56" s="20"/>
      <c r="G56" s="20"/>
      <c r="H56" s="20"/>
      <c r="I56" s="20"/>
      <c r="J56" s="20"/>
      <c r="K56" s="65">
        <f>'Monthly Spending Plan Summary'!W11</f>
        <v>0</v>
      </c>
      <c r="L56" s="53">
        <f>'Monthly Spending Plan Summary'!$X11</f>
        <v>0</v>
      </c>
      <c r="M56" s="214"/>
      <c r="N56" s="50"/>
      <c r="O56" s="214"/>
      <c r="P56" s="50"/>
      <c r="Q56" s="214"/>
      <c r="R56" s="50"/>
      <c r="S56" s="214"/>
      <c r="T56" s="50"/>
      <c r="U56" s="214"/>
      <c r="V56" s="50"/>
      <c r="W56" s="214"/>
      <c r="X56" s="53">
        <f t="shared" si="0"/>
        <v>0</v>
      </c>
      <c r="Y56" s="214"/>
      <c r="Z56" s="79">
        <f t="shared" si="4"/>
        <v>0</v>
      </c>
    </row>
    <row r="57" spans="2:26" ht="16.5">
      <c r="B57" s="183"/>
      <c r="C57" s="344" t="str">
        <f>'Monthly Spending Plan Summary'!$O12</f>
        <v>Club dues</v>
      </c>
      <c r="D57" s="20"/>
      <c r="E57" s="20"/>
      <c r="F57" s="20"/>
      <c r="G57" s="20"/>
      <c r="H57" s="20"/>
      <c r="I57" s="20"/>
      <c r="J57" s="20"/>
      <c r="K57" s="65">
        <f>'Monthly Spending Plan Summary'!W12</f>
        <v>0</v>
      </c>
      <c r="L57" s="53">
        <f>'Monthly Spending Plan Summary'!$X12</f>
        <v>0</v>
      </c>
      <c r="M57" s="214"/>
      <c r="N57" s="50"/>
      <c r="O57" s="214"/>
      <c r="P57" s="50"/>
      <c r="Q57" s="214"/>
      <c r="R57" s="50"/>
      <c r="S57" s="214"/>
      <c r="T57" s="50"/>
      <c r="U57" s="214"/>
      <c r="V57" s="50"/>
      <c r="W57" s="214"/>
      <c r="X57" s="53">
        <f aca="true" t="shared" si="5" ref="X57:X90">SUM(N57:V57)</f>
        <v>0</v>
      </c>
      <c r="Y57" s="214"/>
      <c r="Z57" s="79">
        <f t="shared" si="4"/>
        <v>0</v>
      </c>
    </row>
    <row r="58" spans="2:26" ht="16.5">
      <c r="B58" s="183"/>
      <c r="C58" s="344" t="str">
        <f>'Monthly Spending Plan Summary'!$O13</f>
        <v>Hobbies/sports/activities</v>
      </c>
      <c r="D58" s="20"/>
      <c r="E58" s="20"/>
      <c r="F58" s="20"/>
      <c r="G58" s="20"/>
      <c r="H58" s="20"/>
      <c r="I58" s="20"/>
      <c r="J58" s="20"/>
      <c r="K58" s="65">
        <f>'Monthly Spending Plan Summary'!W13</f>
        <v>0</v>
      </c>
      <c r="L58" s="53">
        <f>'Monthly Spending Plan Summary'!$X13</f>
        <v>0</v>
      </c>
      <c r="M58" s="214"/>
      <c r="N58" s="50"/>
      <c r="O58" s="214"/>
      <c r="P58" s="50"/>
      <c r="Q58" s="214"/>
      <c r="R58" s="50"/>
      <c r="S58" s="214"/>
      <c r="T58" s="50"/>
      <c r="U58" s="214"/>
      <c r="V58" s="50"/>
      <c r="W58" s="214"/>
      <c r="X58" s="53">
        <f t="shared" si="5"/>
        <v>0</v>
      </c>
      <c r="Y58" s="214"/>
      <c r="Z58" s="79">
        <f t="shared" si="4"/>
        <v>0</v>
      </c>
    </row>
    <row r="59" spans="2:26" ht="16.5">
      <c r="B59" s="183"/>
      <c r="C59" s="344" t="str">
        <f>'Monthly Spending Plan Summary'!$O14</f>
        <v>Education/books/publications</v>
      </c>
      <c r="D59" s="20"/>
      <c r="E59" s="20"/>
      <c r="F59" s="20"/>
      <c r="G59" s="20"/>
      <c r="H59" s="20"/>
      <c r="I59" s="20"/>
      <c r="J59" s="20"/>
      <c r="K59" s="67">
        <f>'Monthly Spending Plan Summary'!W14</f>
        <v>0</v>
      </c>
      <c r="L59" s="53">
        <f>'Monthly Spending Plan Summary'!$X14</f>
        <v>0</v>
      </c>
      <c r="M59" s="214"/>
      <c r="N59" s="50"/>
      <c r="O59" s="214"/>
      <c r="P59" s="50"/>
      <c r="Q59" s="214"/>
      <c r="R59" s="50"/>
      <c r="S59" s="214"/>
      <c r="T59" s="50"/>
      <c r="U59" s="214"/>
      <c r="V59" s="50"/>
      <c r="W59" s="214"/>
      <c r="X59" s="53">
        <f t="shared" si="5"/>
        <v>0</v>
      </c>
      <c r="Y59" s="214"/>
      <c r="Z59" s="79">
        <f t="shared" si="4"/>
        <v>0</v>
      </c>
    </row>
    <row r="60" spans="2:26" ht="16.5">
      <c r="B60" s="183"/>
      <c r="C60" s="344" t="str">
        <f>'Monthly Spending Plan Summary'!$O15</f>
        <v>Cell phone</v>
      </c>
      <c r="D60" s="20"/>
      <c r="E60" s="20"/>
      <c r="F60" s="20"/>
      <c r="G60" s="20"/>
      <c r="H60" s="20"/>
      <c r="I60" s="20"/>
      <c r="J60" s="20"/>
      <c r="K60" s="67">
        <f>'Monthly Spending Plan Summary'!W15</f>
        <v>0</v>
      </c>
      <c r="L60" s="53">
        <f>'Monthly Spending Plan Summary'!$X15</f>
        <v>0</v>
      </c>
      <c r="M60" s="214"/>
      <c r="N60" s="50"/>
      <c r="O60" s="214"/>
      <c r="P60" s="50"/>
      <c r="Q60" s="214"/>
      <c r="R60" s="50"/>
      <c r="S60" s="214"/>
      <c r="T60" s="50"/>
      <c r="U60" s="214"/>
      <c r="V60" s="50"/>
      <c r="W60" s="214"/>
      <c r="X60" s="53">
        <f t="shared" si="5"/>
        <v>0</v>
      </c>
      <c r="Y60" s="214"/>
      <c r="Z60" s="79">
        <f t="shared" si="4"/>
        <v>0</v>
      </c>
    </row>
    <row r="61" spans="2:26" ht="16.5">
      <c r="B61" s="183"/>
      <c r="C61" s="344" t="str">
        <f>'Monthly Spending Plan Summary'!$O16</f>
        <v>Drycleaning</v>
      </c>
      <c r="D61" s="20"/>
      <c r="E61" s="20"/>
      <c r="F61" s="20"/>
      <c r="G61" s="20"/>
      <c r="H61" s="20"/>
      <c r="I61" s="20"/>
      <c r="J61" s="20"/>
      <c r="K61" s="67">
        <f>'Monthly Spending Plan Summary'!W16</f>
        <v>0</v>
      </c>
      <c r="L61" s="53">
        <f>'Monthly Spending Plan Summary'!$X16</f>
        <v>0</v>
      </c>
      <c r="M61" s="214"/>
      <c r="N61" s="50"/>
      <c r="O61" s="214"/>
      <c r="P61" s="50"/>
      <c r="Q61" s="214"/>
      <c r="R61" s="50"/>
      <c r="S61" s="214"/>
      <c r="T61" s="50"/>
      <c r="U61" s="214"/>
      <c r="V61" s="50"/>
      <c r="W61" s="214"/>
      <c r="X61" s="53">
        <f t="shared" si="5"/>
        <v>0</v>
      </c>
      <c r="Y61" s="214"/>
      <c r="Z61" s="79">
        <f t="shared" si="4"/>
        <v>0</v>
      </c>
    </row>
    <row r="62" spans="2:26" ht="16.5">
      <c r="B62" s="183"/>
      <c r="C62" s="344" t="str">
        <f>'Monthly Spending Plan Summary'!$O17</f>
        <v>Pet food/grooming/boarding/vet</v>
      </c>
      <c r="D62" s="20"/>
      <c r="E62" s="20"/>
      <c r="F62" s="20"/>
      <c r="G62" s="20"/>
      <c r="H62" s="20"/>
      <c r="I62" s="20"/>
      <c r="J62" s="20"/>
      <c r="K62" s="67">
        <f>'Monthly Spending Plan Summary'!W17</f>
        <v>0</v>
      </c>
      <c r="L62" s="53">
        <f>'Monthly Spending Plan Summary'!$X17</f>
        <v>0</v>
      </c>
      <c r="M62" s="214"/>
      <c r="N62" s="50"/>
      <c r="O62" s="214"/>
      <c r="P62" s="50"/>
      <c r="Q62" s="214"/>
      <c r="R62" s="50"/>
      <c r="S62" s="214"/>
      <c r="T62" s="50"/>
      <c r="U62" s="214"/>
      <c r="V62" s="50"/>
      <c r="W62" s="214"/>
      <c r="X62" s="53">
        <f t="shared" si="5"/>
        <v>0</v>
      </c>
      <c r="Y62" s="214"/>
      <c r="Z62" s="79">
        <f t="shared" si="4"/>
        <v>0</v>
      </c>
    </row>
    <row r="63" spans="2:26" ht="16.5">
      <c r="B63" s="183"/>
      <c r="C63" s="344" t="str">
        <f>'Monthly Spending Plan Summary'!$O18</f>
        <v>Other (click here)</v>
      </c>
      <c r="D63" s="20"/>
      <c r="E63" s="20"/>
      <c r="F63" s="20"/>
      <c r="G63" s="20"/>
      <c r="H63" s="20"/>
      <c r="I63" s="20"/>
      <c r="J63" s="20"/>
      <c r="K63" s="67">
        <f>'Monthly Spending Plan Summary'!W18</f>
        <v>0</v>
      </c>
      <c r="L63" s="53">
        <f>'Monthly Spending Plan Summary'!$X18</f>
        <v>0</v>
      </c>
      <c r="M63" s="214"/>
      <c r="N63" s="50"/>
      <c r="O63" s="214"/>
      <c r="P63" s="50"/>
      <c r="Q63" s="214"/>
      <c r="R63" s="50"/>
      <c r="S63" s="214"/>
      <c r="T63" s="50"/>
      <c r="U63" s="214"/>
      <c r="V63" s="50"/>
      <c r="W63" s="214"/>
      <c r="X63" s="53">
        <f t="shared" si="5"/>
        <v>0</v>
      </c>
      <c r="Y63" s="214"/>
      <c r="Z63" s="79">
        <f t="shared" si="4"/>
        <v>0</v>
      </c>
    </row>
    <row r="64" spans="2:26" ht="16.5">
      <c r="B64" s="167"/>
      <c r="C64" s="344" t="str">
        <f>'Monthly Spending Plan Summary'!$O19</f>
        <v>Other (click here)</v>
      </c>
      <c r="D64" s="291"/>
      <c r="E64" s="291"/>
      <c r="F64" s="291"/>
      <c r="G64" s="291"/>
      <c r="H64" s="291"/>
      <c r="I64" s="291"/>
      <c r="J64" s="20"/>
      <c r="K64" s="65">
        <f>'Monthly Spending Plan Summary'!W19</f>
        <v>0</v>
      </c>
      <c r="L64" s="222">
        <f>'Monthly Spending Plan Summary'!$X19</f>
        <v>0</v>
      </c>
      <c r="M64" s="214"/>
      <c r="N64" s="51"/>
      <c r="O64" s="214"/>
      <c r="P64" s="51"/>
      <c r="Q64" s="214"/>
      <c r="R64" s="51"/>
      <c r="S64" s="214"/>
      <c r="T64" s="51"/>
      <c r="U64" s="214"/>
      <c r="V64" s="51"/>
      <c r="W64" s="214"/>
      <c r="X64" s="222">
        <f t="shared" si="5"/>
        <v>0</v>
      </c>
      <c r="Y64" s="214"/>
      <c r="Z64" s="223">
        <f t="shared" si="4"/>
        <v>0</v>
      </c>
    </row>
    <row r="65" spans="2:26" s="216" customFormat="1" ht="14.25">
      <c r="B65" s="349"/>
      <c r="C65" s="338" t="str">
        <f>'Monthly Spending Plan Summary'!$O20</f>
        <v>  Subtotal</v>
      </c>
      <c r="D65" s="74"/>
      <c r="E65" s="74"/>
      <c r="F65" s="74"/>
      <c r="G65" s="74"/>
      <c r="H65" s="74"/>
      <c r="I65" s="74"/>
      <c r="J65" s="74"/>
      <c r="K65" s="104"/>
      <c r="L65" s="46">
        <f>'Monthly Spending Plan Summary'!$X20</f>
        <v>0</v>
      </c>
      <c r="M65" s="215"/>
      <c r="N65" s="46">
        <f>SUM(N55:N64)</f>
        <v>0</v>
      </c>
      <c r="O65" s="215"/>
      <c r="P65" s="46">
        <f>SUM(P55:P64)</f>
        <v>0</v>
      </c>
      <c r="Q65" s="215"/>
      <c r="R65" s="46">
        <f>SUM(R55:R64)</f>
        <v>0</v>
      </c>
      <c r="S65" s="215"/>
      <c r="T65" s="46">
        <f>SUM(T55:T64)</f>
        <v>0</v>
      </c>
      <c r="U65" s="215"/>
      <c r="V65" s="46">
        <f>SUM(V55:V64)</f>
        <v>0</v>
      </c>
      <c r="W65" s="215"/>
      <c r="X65" s="46">
        <f>SUM(N65:V65)</f>
        <v>0</v>
      </c>
      <c r="Y65" s="215"/>
      <c r="Z65" s="73">
        <f t="shared" si="4"/>
        <v>0</v>
      </c>
    </row>
    <row r="66" spans="3:26" s="4" customFormat="1" ht="7.5" customHeight="1">
      <c r="C66" s="87"/>
      <c r="D66" s="11"/>
      <c r="E66" s="11"/>
      <c r="F66" s="11"/>
      <c r="G66" s="11"/>
      <c r="H66" s="11"/>
      <c r="I66" s="11"/>
      <c r="J66" s="11"/>
      <c r="K66" s="66"/>
      <c r="L66" s="49"/>
      <c r="M66" s="214"/>
      <c r="N66" s="49"/>
      <c r="O66" s="214"/>
      <c r="P66" s="49"/>
      <c r="Q66" s="214"/>
      <c r="R66" s="49"/>
      <c r="S66" s="214"/>
      <c r="T66" s="49"/>
      <c r="U66" s="214"/>
      <c r="V66" s="49"/>
      <c r="W66" s="214"/>
      <c r="X66" s="49"/>
      <c r="Y66" s="214"/>
      <c r="Z66" s="49"/>
    </row>
    <row r="67" spans="2:26" s="221" customFormat="1" ht="30.75" customHeight="1">
      <c r="B67" s="347"/>
      <c r="C67" s="83" t="str">
        <f>'Monthly Spending Plan Summary'!$O22</f>
        <v>Accumulated Expenses</v>
      </c>
      <c r="D67" s="86"/>
      <c r="E67" s="86"/>
      <c r="F67" s="86"/>
      <c r="G67" s="86"/>
      <c r="H67" s="86"/>
      <c r="I67" s="86"/>
      <c r="J67" s="86"/>
      <c r="K67" s="84">
        <f>'Monthly Spending Plan Summary'!W22</f>
        <v>0</v>
      </c>
      <c r="L67" s="264" t="s">
        <v>14</v>
      </c>
      <c r="M67" s="264"/>
      <c r="N67" s="264" t="s">
        <v>15</v>
      </c>
      <c r="O67" s="264"/>
      <c r="P67" s="264" t="s">
        <v>16</v>
      </c>
      <c r="Q67" s="264"/>
      <c r="R67" s="264" t="s">
        <v>17</v>
      </c>
      <c r="S67" s="264"/>
      <c r="T67" s="264" t="s">
        <v>18</v>
      </c>
      <c r="U67" s="264"/>
      <c r="V67" s="264" t="s">
        <v>19</v>
      </c>
      <c r="W67" s="265"/>
      <c r="X67" s="266" t="s">
        <v>128</v>
      </c>
      <c r="Y67" s="211"/>
      <c r="Z67" s="212" t="s">
        <v>129</v>
      </c>
    </row>
    <row r="68" spans="2:26" ht="16.5">
      <c r="B68" s="321"/>
      <c r="C68" s="344" t="str">
        <f>'Monthly Spending Plan Summary'!$O23</f>
        <v>Gifts (see Gift Worksheet)</v>
      </c>
      <c r="D68" s="20"/>
      <c r="E68" s="20"/>
      <c r="F68" s="20"/>
      <c r="G68" s="20"/>
      <c r="H68" s="20"/>
      <c r="I68" s="20"/>
      <c r="J68" s="20"/>
      <c r="K68" s="65"/>
      <c r="L68" s="45">
        <f>'Monthly Spending Plan Summary'!$X23</f>
        <v>0</v>
      </c>
      <c r="M68" s="214"/>
      <c r="N68" s="47"/>
      <c r="O68" s="214"/>
      <c r="P68" s="47"/>
      <c r="Q68" s="214"/>
      <c r="R68" s="47"/>
      <c r="S68" s="214"/>
      <c r="T68" s="47"/>
      <c r="U68" s="214"/>
      <c r="V68" s="47"/>
      <c r="W68" s="214"/>
      <c r="X68" s="45">
        <f t="shared" si="5"/>
        <v>0</v>
      </c>
      <c r="Y68" s="214"/>
      <c r="Z68" s="72">
        <f aca="true" t="shared" si="6" ref="Z68:Z80">L68-X68</f>
        <v>0</v>
      </c>
    </row>
    <row r="69" spans="2:26" ht="16.5">
      <c r="B69" s="183"/>
      <c r="C69" s="344" t="str">
        <f>'Monthly Spending Plan Summary'!$O24</f>
        <v>Christmas (see Gift Worksheet)</v>
      </c>
      <c r="D69" s="20"/>
      <c r="E69" s="20"/>
      <c r="F69" s="20"/>
      <c r="G69" s="20"/>
      <c r="H69" s="20"/>
      <c r="I69" s="20"/>
      <c r="J69" s="20"/>
      <c r="K69" s="67">
        <f>'Monthly Spending Plan Summary'!W24</f>
        <v>0</v>
      </c>
      <c r="L69" s="53">
        <f>'Monthly Spending Plan Summary'!$X24</f>
        <v>0</v>
      </c>
      <c r="M69" s="214"/>
      <c r="N69" s="50"/>
      <c r="O69" s="214"/>
      <c r="P69" s="50"/>
      <c r="Q69" s="214"/>
      <c r="R69" s="50"/>
      <c r="S69" s="214"/>
      <c r="T69" s="50"/>
      <c r="U69" s="214"/>
      <c r="V69" s="50"/>
      <c r="W69" s="214"/>
      <c r="X69" s="53">
        <f t="shared" si="5"/>
        <v>0</v>
      </c>
      <c r="Y69" s="214"/>
      <c r="Z69" s="79">
        <f t="shared" si="6"/>
        <v>0</v>
      </c>
    </row>
    <row r="70" spans="2:26" ht="16.5">
      <c r="B70" s="183"/>
      <c r="C70" s="344" t="str">
        <f>'Monthly Spending Plan Summary'!$O25</f>
        <v>Vacations</v>
      </c>
      <c r="D70" s="20"/>
      <c r="E70" s="20"/>
      <c r="F70" s="20"/>
      <c r="G70" s="20"/>
      <c r="H70" s="20"/>
      <c r="I70" s="20"/>
      <c r="J70" s="20"/>
      <c r="K70" s="65">
        <f>'Monthly Spending Plan Summary'!W25</f>
        <v>0</v>
      </c>
      <c r="L70" s="45">
        <f>'Monthly Spending Plan Summary'!$X25</f>
        <v>0</v>
      </c>
      <c r="M70" s="214"/>
      <c r="N70" s="47"/>
      <c r="O70" s="214"/>
      <c r="P70" s="47"/>
      <c r="Q70" s="214"/>
      <c r="R70" s="47"/>
      <c r="S70" s="214"/>
      <c r="T70" s="47"/>
      <c r="U70" s="214"/>
      <c r="V70" s="47"/>
      <c r="W70" s="214"/>
      <c r="X70" s="45">
        <f t="shared" si="5"/>
        <v>0</v>
      </c>
      <c r="Y70" s="214"/>
      <c r="Z70" s="72">
        <f t="shared" si="6"/>
        <v>0</v>
      </c>
    </row>
    <row r="71" spans="2:26" ht="16.5">
      <c r="B71" s="183"/>
      <c r="C71" s="344" t="str">
        <f>'Monthly Spending Plan Summary'!$O26</f>
        <v>Clothing - adult/children</v>
      </c>
      <c r="D71" s="20"/>
      <c r="E71" s="20"/>
      <c r="F71" s="20"/>
      <c r="G71" s="20"/>
      <c r="H71" s="20"/>
      <c r="I71" s="20"/>
      <c r="J71" s="20"/>
      <c r="K71" s="67">
        <f>'Monthly Spending Plan Summary'!W26</f>
        <v>0</v>
      </c>
      <c r="L71" s="53">
        <f>'Monthly Spending Plan Summary'!$X26</f>
        <v>0</v>
      </c>
      <c r="M71" s="214"/>
      <c r="N71" s="50"/>
      <c r="O71" s="214"/>
      <c r="P71" s="50"/>
      <c r="Q71" s="214"/>
      <c r="R71" s="50"/>
      <c r="S71" s="214"/>
      <c r="T71" s="50"/>
      <c r="U71" s="214"/>
      <c r="V71" s="50"/>
      <c r="W71" s="214"/>
      <c r="X71" s="53">
        <f t="shared" si="5"/>
        <v>0</v>
      </c>
      <c r="Y71" s="214"/>
      <c r="Z71" s="79">
        <f t="shared" si="6"/>
        <v>0</v>
      </c>
    </row>
    <row r="72" spans="2:26" ht="16.5">
      <c r="B72" s="183"/>
      <c r="C72" s="344" t="str">
        <f>'Monthly Spending Plan Summary'!$O27</f>
        <v>Home property taxes</v>
      </c>
      <c r="D72" s="20"/>
      <c r="E72" s="20"/>
      <c r="F72" s="20"/>
      <c r="G72" s="20"/>
      <c r="H72" s="20"/>
      <c r="I72" s="20"/>
      <c r="J72" s="20"/>
      <c r="K72" s="65">
        <f>'Monthly Spending Plan Summary'!W27</f>
        <v>0</v>
      </c>
      <c r="L72" s="45">
        <f>'Monthly Spending Plan Summary'!$X27</f>
        <v>0</v>
      </c>
      <c r="M72" s="214"/>
      <c r="N72" s="47"/>
      <c r="O72" s="214"/>
      <c r="P72" s="47"/>
      <c r="Q72" s="214"/>
      <c r="R72" s="47"/>
      <c r="S72" s="214"/>
      <c r="T72" s="47"/>
      <c r="U72" s="214"/>
      <c r="V72" s="47"/>
      <c r="W72" s="214"/>
      <c r="X72" s="45">
        <f t="shared" si="5"/>
        <v>0</v>
      </c>
      <c r="Y72" s="214"/>
      <c r="Z72" s="72">
        <f t="shared" si="6"/>
        <v>0</v>
      </c>
    </row>
    <row r="73" spans="2:26" ht="16.5">
      <c r="B73" s="183"/>
      <c r="C73" s="344" t="str">
        <f>'Monthly Spending Plan Summary'!$O28</f>
        <v>Home liability insurance</v>
      </c>
      <c r="D73" s="20"/>
      <c r="E73" s="20"/>
      <c r="F73" s="20"/>
      <c r="G73" s="20"/>
      <c r="H73" s="20"/>
      <c r="I73" s="20"/>
      <c r="J73" s="20"/>
      <c r="K73" s="67">
        <f>'Monthly Spending Plan Summary'!W28</f>
        <v>0</v>
      </c>
      <c r="L73" s="53">
        <f>'Monthly Spending Plan Summary'!$X28</f>
        <v>0</v>
      </c>
      <c r="M73" s="214"/>
      <c r="N73" s="50"/>
      <c r="O73" s="214"/>
      <c r="P73" s="50"/>
      <c r="Q73" s="214"/>
      <c r="R73" s="50"/>
      <c r="S73" s="214"/>
      <c r="T73" s="50"/>
      <c r="U73" s="214"/>
      <c r="V73" s="50"/>
      <c r="W73" s="214"/>
      <c r="X73" s="53">
        <f t="shared" si="5"/>
        <v>0</v>
      </c>
      <c r="Y73" s="214"/>
      <c r="Z73" s="79">
        <f t="shared" si="6"/>
        <v>0</v>
      </c>
    </row>
    <row r="74" spans="2:26" ht="16.5">
      <c r="B74" s="183"/>
      <c r="C74" s="344" t="str">
        <f>'Monthly Spending Plan Summary'!$O29</f>
        <v>Homeowner's association fees</v>
      </c>
      <c r="D74" s="20"/>
      <c r="E74" s="20"/>
      <c r="F74" s="20"/>
      <c r="G74" s="20"/>
      <c r="H74" s="20"/>
      <c r="I74" s="20"/>
      <c r="J74" s="20"/>
      <c r="K74" s="67">
        <f>'Monthly Spending Plan Summary'!W29</f>
        <v>0</v>
      </c>
      <c r="L74" s="53">
        <f>'Monthly Spending Plan Summary'!$X29</f>
        <v>0</v>
      </c>
      <c r="M74" s="214"/>
      <c r="N74" s="50"/>
      <c r="O74" s="214"/>
      <c r="P74" s="50"/>
      <c r="Q74" s="214"/>
      <c r="R74" s="50"/>
      <c r="S74" s="214"/>
      <c r="T74" s="50"/>
      <c r="U74" s="214"/>
      <c r="V74" s="50"/>
      <c r="W74" s="214"/>
      <c r="X74" s="53">
        <f t="shared" si="5"/>
        <v>0</v>
      </c>
      <c r="Y74" s="214"/>
      <c r="Z74" s="79">
        <f t="shared" si="6"/>
        <v>0</v>
      </c>
    </row>
    <row r="75" spans="2:26" ht="16.5">
      <c r="B75" s="183"/>
      <c r="C75" s="344" t="str">
        <f>'Monthly Spending Plan Summary'!$O30</f>
        <v>Household repairs/maintenance</v>
      </c>
      <c r="D75" s="20"/>
      <c r="E75" s="20"/>
      <c r="F75" s="20"/>
      <c r="G75" s="20"/>
      <c r="H75" s="20"/>
      <c r="I75" s="20"/>
      <c r="J75" s="20"/>
      <c r="K75" s="67">
        <f>'Monthly Spending Plan Summary'!W30</f>
        <v>0</v>
      </c>
      <c r="L75" s="53">
        <f>'Monthly Spending Plan Summary'!$X30</f>
        <v>0</v>
      </c>
      <c r="M75" s="214"/>
      <c r="N75" s="50"/>
      <c r="O75" s="214"/>
      <c r="P75" s="50"/>
      <c r="Q75" s="214"/>
      <c r="R75" s="50"/>
      <c r="S75" s="214"/>
      <c r="T75" s="50"/>
      <c r="U75" s="214"/>
      <c r="V75" s="50"/>
      <c r="W75" s="214"/>
      <c r="X75" s="53">
        <f t="shared" si="5"/>
        <v>0</v>
      </c>
      <c r="Y75" s="214"/>
      <c r="Z75" s="79">
        <f t="shared" si="6"/>
        <v>0</v>
      </c>
    </row>
    <row r="76" spans="2:26" ht="16.5">
      <c r="B76" s="183"/>
      <c r="C76" s="344" t="str">
        <f>'Monthly Spending Plan Summary'!$O31</f>
        <v>Auto repairs/tires</v>
      </c>
      <c r="D76" s="20"/>
      <c r="E76" s="20"/>
      <c r="F76" s="20"/>
      <c r="G76" s="20"/>
      <c r="H76" s="20"/>
      <c r="I76" s="20"/>
      <c r="J76" s="20"/>
      <c r="K76" s="67">
        <f>'Monthly Spending Plan Summary'!W31</f>
        <v>0</v>
      </c>
      <c r="L76" s="53">
        <f>'Monthly Spending Plan Summary'!$X31</f>
        <v>0</v>
      </c>
      <c r="M76" s="214"/>
      <c r="N76" s="50"/>
      <c r="O76" s="214"/>
      <c r="P76" s="50"/>
      <c r="Q76" s="214"/>
      <c r="R76" s="50"/>
      <c r="S76" s="214"/>
      <c r="T76" s="50"/>
      <c r="U76" s="214"/>
      <c r="V76" s="50"/>
      <c r="W76" s="214"/>
      <c r="X76" s="53">
        <f t="shared" si="5"/>
        <v>0</v>
      </c>
      <c r="Y76" s="214"/>
      <c r="Z76" s="79">
        <f t="shared" si="6"/>
        <v>0</v>
      </c>
    </row>
    <row r="77" spans="2:26" ht="16.5">
      <c r="B77" s="183"/>
      <c r="C77" s="344" t="str">
        <f>'Monthly Spending Plan Summary'!$O32</f>
        <v>Tags/license</v>
      </c>
      <c r="D77" s="20"/>
      <c r="E77" s="20"/>
      <c r="F77" s="20"/>
      <c r="G77" s="20"/>
      <c r="H77" s="20"/>
      <c r="I77" s="20"/>
      <c r="J77" s="20"/>
      <c r="K77" s="67">
        <f>'Monthly Spending Plan Summary'!W32</f>
        <v>0</v>
      </c>
      <c r="L77" s="53">
        <f>'Monthly Spending Plan Summary'!$X32</f>
        <v>0</v>
      </c>
      <c r="M77" s="214"/>
      <c r="N77" s="50"/>
      <c r="O77" s="214"/>
      <c r="P77" s="50"/>
      <c r="Q77" s="214"/>
      <c r="R77" s="50"/>
      <c r="S77" s="214"/>
      <c r="T77" s="50"/>
      <c r="U77" s="214"/>
      <c r="V77" s="50"/>
      <c r="W77" s="214"/>
      <c r="X77" s="53">
        <f t="shared" si="5"/>
        <v>0</v>
      </c>
      <c r="Y77" s="214"/>
      <c r="Z77" s="79">
        <f t="shared" si="6"/>
        <v>0</v>
      </c>
    </row>
    <row r="78" spans="2:26" ht="16.5">
      <c r="B78" s="183"/>
      <c r="C78" s="344" t="str">
        <f>'Monthly Spending Plan Summary'!$O33</f>
        <v>Other (click here)</v>
      </c>
      <c r="D78" s="20"/>
      <c r="E78" s="20"/>
      <c r="F78" s="20"/>
      <c r="G78" s="20"/>
      <c r="H78" s="20"/>
      <c r="I78" s="20"/>
      <c r="J78" s="20"/>
      <c r="K78" s="67">
        <f>'Monthly Spending Plan Summary'!W33</f>
        <v>0</v>
      </c>
      <c r="L78" s="53">
        <f>'Monthly Spending Plan Summary'!$X33</f>
        <v>0</v>
      </c>
      <c r="M78" s="214"/>
      <c r="N78" s="50"/>
      <c r="O78" s="214"/>
      <c r="P78" s="50"/>
      <c r="Q78" s="214"/>
      <c r="R78" s="50"/>
      <c r="S78" s="214"/>
      <c r="T78" s="50"/>
      <c r="U78" s="214"/>
      <c r="V78" s="50"/>
      <c r="W78" s="214"/>
      <c r="X78" s="53">
        <f t="shared" si="5"/>
        <v>0</v>
      </c>
      <c r="Y78" s="214"/>
      <c r="Z78" s="79">
        <f t="shared" si="6"/>
        <v>0</v>
      </c>
    </row>
    <row r="79" spans="2:26" ht="16.5">
      <c r="B79" s="167"/>
      <c r="C79" s="344" t="str">
        <f>'Monthly Spending Plan Summary'!$O34</f>
        <v>Other (click here)</v>
      </c>
      <c r="D79" s="291"/>
      <c r="E79" s="291"/>
      <c r="F79" s="291"/>
      <c r="G79" s="291"/>
      <c r="H79" s="291"/>
      <c r="I79" s="291"/>
      <c r="J79" s="20"/>
      <c r="K79" s="67">
        <f>'Monthly Spending Plan Summary'!W34</f>
        <v>0</v>
      </c>
      <c r="L79" s="222">
        <f>'Monthly Spending Plan Summary'!$X34</f>
        <v>0</v>
      </c>
      <c r="M79" s="214"/>
      <c r="N79" s="51"/>
      <c r="O79" s="214"/>
      <c r="P79" s="51"/>
      <c r="Q79" s="214"/>
      <c r="R79" s="51"/>
      <c r="S79" s="214"/>
      <c r="T79" s="51"/>
      <c r="U79" s="214"/>
      <c r="V79" s="51"/>
      <c r="W79" s="214"/>
      <c r="X79" s="222">
        <f t="shared" si="5"/>
        <v>0</v>
      </c>
      <c r="Y79" s="214"/>
      <c r="Z79" s="223">
        <f t="shared" si="6"/>
        <v>0</v>
      </c>
    </row>
    <row r="80" spans="2:26" s="216" customFormat="1" ht="14.25">
      <c r="B80" s="349"/>
      <c r="C80" s="338" t="str">
        <f>'Monthly Spending Plan Summary'!$O35</f>
        <v>  Subtotal</v>
      </c>
      <c r="D80" s="74"/>
      <c r="E80" s="74"/>
      <c r="F80" s="74"/>
      <c r="G80" s="74"/>
      <c r="H80" s="74"/>
      <c r="I80" s="74"/>
      <c r="J80" s="74"/>
      <c r="K80" s="104"/>
      <c r="L80" s="46">
        <f>'Monthly Spending Plan Summary'!$X35</f>
        <v>0</v>
      </c>
      <c r="M80" s="215"/>
      <c r="N80" s="46">
        <f>SUM(N68:N79)</f>
        <v>0</v>
      </c>
      <c r="O80" s="215"/>
      <c r="P80" s="46">
        <f>SUM(P68:P79)</f>
        <v>0</v>
      </c>
      <c r="Q80" s="215"/>
      <c r="R80" s="46">
        <f>SUM(R68:R79)</f>
        <v>0</v>
      </c>
      <c r="S80" s="215"/>
      <c r="T80" s="46">
        <f>SUM(T68:T79)</f>
        <v>0</v>
      </c>
      <c r="U80" s="215"/>
      <c r="V80" s="46">
        <f>SUM(V68:V79)</f>
        <v>0</v>
      </c>
      <c r="W80" s="215"/>
      <c r="X80" s="46">
        <f t="shared" si="5"/>
        <v>0</v>
      </c>
      <c r="Y80" s="215"/>
      <c r="Z80" s="73">
        <f t="shared" si="6"/>
        <v>0</v>
      </c>
    </row>
    <row r="81" spans="3:26" s="4" customFormat="1" ht="7.5" customHeight="1">
      <c r="C81" s="88"/>
      <c r="D81" s="10"/>
      <c r="E81" s="10"/>
      <c r="F81" s="10"/>
      <c r="G81" s="10"/>
      <c r="H81" s="10"/>
      <c r="I81" s="10"/>
      <c r="J81" s="10"/>
      <c r="K81" s="67"/>
      <c r="L81" s="54"/>
      <c r="M81" s="214"/>
      <c r="N81" s="54"/>
      <c r="O81" s="214"/>
      <c r="P81" s="54"/>
      <c r="Q81" s="214"/>
      <c r="R81" s="54"/>
      <c r="S81" s="214"/>
      <c r="T81" s="54"/>
      <c r="U81" s="214"/>
      <c r="V81" s="54"/>
      <c r="W81" s="214"/>
      <c r="X81" s="54"/>
      <c r="Y81" s="214"/>
      <c r="Z81" s="54"/>
    </row>
    <row r="82" spans="2:26" s="221" customFormat="1" ht="30.75" customHeight="1">
      <c r="B82" s="347"/>
      <c r="C82" s="83" t="str">
        <f>'Monthly Spending Plan Summary'!$O37</f>
        <v>Weekly Disposable Expenses</v>
      </c>
      <c r="D82" s="83"/>
      <c r="E82" s="83"/>
      <c r="F82" s="83"/>
      <c r="G82" s="83"/>
      <c r="H82" s="83"/>
      <c r="I82" s="83"/>
      <c r="J82" s="83"/>
      <c r="K82" s="85">
        <f>'Monthly Spending Plan Summary'!W37</f>
        <v>0</v>
      </c>
      <c r="L82" s="264" t="s">
        <v>14</v>
      </c>
      <c r="M82" s="264"/>
      <c r="N82" s="264" t="s">
        <v>15</v>
      </c>
      <c r="O82" s="264"/>
      <c r="P82" s="264" t="s">
        <v>16</v>
      </c>
      <c r="Q82" s="264"/>
      <c r="R82" s="264" t="s">
        <v>17</v>
      </c>
      <c r="S82" s="264"/>
      <c r="T82" s="264" t="s">
        <v>18</v>
      </c>
      <c r="U82" s="264"/>
      <c r="V82" s="264" t="s">
        <v>19</v>
      </c>
      <c r="W82" s="265"/>
      <c r="X82" s="266" t="s">
        <v>128</v>
      </c>
      <c r="Y82" s="211"/>
      <c r="Z82" s="212" t="s">
        <v>129</v>
      </c>
    </row>
    <row r="83" spans="2:26" ht="16.5">
      <c r="B83" s="321"/>
      <c r="C83" s="344" t="str">
        <f>'Monthly Spending Plan Summary'!$O38</f>
        <v>Groceries</v>
      </c>
      <c r="D83" s="20"/>
      <c r="E83" s="22"/>
      <c r="F83" s="20"/>
      <c r="G83" s="70" t="str">
        <f>'Monthly Spending Plan Summary'!$S38</f>
        <v>$</v>
      </c>
      <c r="H83" s="429">
        <f>SUM('Monthly Spending Plan Summary'!$T38:$U38)</f>
        <v>0</v>
      </c>
      <c r="I83" s="429"/>
      <c r="J83" s="71" t="str">
        <f>'Monthly Spending Plan Summary'!$V38</f>
        <v>/wk</v>
      </c>
      <c r="K83" s="65"/>
      <c r="L83" s="55">
        <f>'Monthly Spending Plan Summary'!$X38</f>
        <v>0</v>
      </c>
      <c r="M83" s="214"/>
      <c r="N83" s="47"/>
      <c r="O83" s="214"/>
      <c r="P83" s="47"/>
      <c r="Q83" s="214"/>
      <c r="R83" s="47"/>
      <c r="S83" s="214"/>
      <c r="T83" s="47"/>
      <c r="U83" s="214"/>
      <c r="V83" s="47"/>
      <c r="W83" s="214"/>
      <c r="X83" s="55">
        <f t="shared" si="5"/>
        <v>0</v>
      </c>
      <c r="Y83" s="214"/>
      <c r="Z83" s="80">
        <f aca="true" t="shared" si="7" ref="Z83:Z90">L83-X83</f>
        <v>0</v>
      </c>
    </row>
    <row r="84" spans="2:26" ht="16.5">
      <c r="B84" s="183"/>
      <c r="C84" s="344" t="str">
        <f>'Monthly Spending Plan Summary'!$O39</f>
        <v>Household items</v>
      </c>
      <c r="D84" s="20"/>
      <c r="E84" s="22"/>
      <c r="F84" s="20"/>
      <c r="G84" s="70"/>
      <c r="H84" s="430">
        <f>SUM('Monthly Spending Plan Summary'!$T39:$U39)</f>
        <v>0</v>
      </c>
      <c r="I84" s="430"/>
      <c r="J84" s="71" t="str">
        <f>'Monthly Spending Plan Summary'!$V39</f>
        <v>/wk</v>
      </c>
      <c r="K84" s="65">
        <f>'Monthly Spending Plan Summary'!W39</f>
        <v>0</v>
      </c>
      <c r="L84" s="56">
        <f>'Monthly Spending Plan Summary'!$X39</f>
        <v>0</v>
      </c>
      <c r="M84" s="214"/>
      <c r="N84" s="207"/>
      <c r="O84" s="214"/>
      <c r="P84" s="207"/>
      <c r="Q84" s="214"/>
      <c r="R84" s="207"/>
      <c r="S84" s="214"/>
      <c r="T84" s="207"/>
      <c r="U84" s="214"/>
      <c r="V84" s="207"/>
      <c r="W84" s="214"/>
      <c r="X84" s="56">
        <f t="shared" si="5"/>
        <v>0</v>
      </c>
      <c r="Y84" s="214"/>
      <c r="Z84" s="81">
        <f t="shared" si="7"/>
        <v>0</v>
      </c>
    </row>
    <row r="85" spans="2:26" ht="16.5">
      <c r="B85" s="183"/>
      <c r="C85" s="344" t="str">
        <f>'Monthly Spending Plan Summary'!$O40</f>
        <v>Meals out</v>
      </c>
      <c r="D85" s="20"/>
      <c r="E85" s="22"/>
      <c r="F85" s="20"/>
      <c r="G85" s="70"/>
      <c r="H85" s="430">
        <f>SUM('Monthly Spending Plan Summary'!$T40:$U40)</f>
        <v>0</v>
      </c>
      <c r="I85" s="430"/>
      <c r="J85" s="71" t="str">
        <f>'Monthly Spending Plan Summary'!$V40</f>
        <v>/wk</v>
      </c>
      <c r="K85" s="65">
        <f>'Monthly Spending Plan Summary'!W40</f>
        <v>0</v>
      </c>
      <c r="L85" s="56">
        <f>'Monthly Spending Plan Summary'!$X40</f>
        <v>0</v>
      </c>
      <c r="M85" s="214"/>
      <c r="N85" s="207"/>
      <c r="O85" s="214"/>
      <c r="P85" s="207"/>
      <c r="Q85" s="214"/>
      <c r="R85" s="207"/>
      <c r="S85" s="214"/>
      <c r="T85" s="207"/>
      <c r="U85" s="214"/>
      <c r="V85" s="207"/>
      <c r="W85" s="214"/>
      <c r="X85" s="56">
        <f t="shared" si="5"/>
        <v>0</v>
      </c>
      <c r="Y85" s="214"/>
      <c r="Z85" s="81">
        <f t="shared" si="7"/>
        <v>0</v>
      </c>
    </row>
    <row r="86" spans="2:26" ht="16.5">
      <c r="B86" s="183"/>
      <c r="C86" s="344" t="str">
        <f>'Monthly Spending Plan Summary'!$O41</f>
        <v>Entertainment</v>
      </c>
      <c r="D86" s="20"/>
      <c r="E86" s="22"/>
      <c r="F86" s="20"/>
      <c r="G86" s="70"/>
      <c r="H86" s="430">
        <f>SUM('Monthly Spending Plan Summary'!$T41:$U41)</f>
        <v>0</v>
      </c>
      <c r="I86" s="430"/>
      <c r="J86" s="71" t="str">
        <f>'Monthly Spending Plan Summary'!$V41</f>
        <v>/wk</v>
      </c>
      <c r="K86" s="65">
        <f>'Monthly Spending Plan Summary'!W41</f>
        <v>0</v>
      </c>
      <c r="L86" s="56">
        <f>'Monthly Spending Plan Summary'!$X41</f>
        <v>0</v>
      </c>
      <c r="M86" s="214"/>
      <c r="N86" s="207"/>
      <c r="O86" s="214"/>
      <c r="P86" s="207"/>
      <c r="Q86" s="214"/>
      <c r="R86" s="207"/>
      <c r="S86" s="214"/>
      <c r="T86" s="207"/>
      <c r="U86" s="214"/>
      <c r="V86" s="207"/>
      <c r="W86" s="214"/>
      <c r="X86" s="56">
        <f t="shared" si="5"/>
        <v>0</v>
      </c>
      <c r="Y86" s="214"/>
      <c r="Z86" s="81">
        <f t="shared" si="7"/>
        <v>0</v>
      </c>
    </row>
    <row r="87" spans="2:26" ht="16.5">
      <c r="B87" s="183"/>
      <c r="C87" s="344" t="str">
        <f>'Monthly Spending Plan Summary'!$O42</f>
        <v>Children's entertainment</v>
      </c>
      <c r="D87" s="20"/>
      <c r="E87" s="22"/>
      <c r="F87" s="20"/>
      <c r="G87" s="70"/>
      <c r="H87" s="430">
        <f>SUM('Monthly Spending Plan Summary'!$T42:$U42)</f>
        <v>0</v>
      </c>
      <c r="I87" s="430"/>
      <c r="J87" s="71" t="str">
        <f>'Monthly Spending Plan Summary'!$V42</f>
        <v>/wk</v>
      </c>
      <c r="K87" s="67">
        <f>'Monthly Spending Plan Summary'!W42</f>
        <v>0</v>
      </c>
      <c r="L87" s="56">
        <f>'Monthly Spending Plan Summary'!$X42</f>
        <v>0</v>
      </c>
      <c r="M87" s="214"/>
      <c r="N87" s="207"/>
      <c r="O87" s="214"/>
      <c r="P87" s="207"/>
      <c r="Q87" s="214"/>
      <c r="R87" s="207"/>
      <c r="S87" s="214"/>
      <c r="T87" s="207"/>
      <c r="U87" s="214"/>
      <c r="V87" s="207"/>
      <c r="W87" s="214"/>
      <c r="X87" s="56">
        <f t="shared" si="5"/>
        <v>0</v>
      </c>
      <c r="Y87" s="214"/>
      <c r="Z87" s="81">
        <f t="shared" si="7"/>
        <v>0</v>
      </c>
    </row>
    <row r="88" spans="2:26" ht="16.5">
      <c r="B88" s="183"/>
      <c r="C88" s="344" t="str">
        <f>'Monthly Spending Plan Summary'!$O43</f>
        <v>Other (click here)</v>
      </c>
      <c r="D88" s="20"/>
      <c r="E88" s="22"/>
      <c r="F88" s="20"/>
      <c r="G88" s="70"/>
      <c r="H88" s="430">
        <f>SUM('Monthly Spending Plan Summary'!$T43:$U43)</f>
        <v>0</v>
      </c>
      <c r="I88" s="430"/>
      <c r="J88" s="71" t="str">
        <f>'Monthly Spending Plan Summary'!$V43</f>
        <v>/wk</v>
      </c>
      <c r="K88" s="65">
        <f>'Monthly Spending Plan Summary'!W43</f>
        <v>0</v>
      </c>
      <c r="L88" s="56">
        <f>'Monthly Spending Plan Summary'!$X43</f>
        <v>0</v>
      </c>
      <c r="M88" s="214"/>
      <c r="N88" s="207"/>
      <c r="O88" s="214"/>
      <c r="P88" s="207"/>
      <c r="Q88" s="214"/>
      <c r="R88" s="207"/>
      <c r="S88" s="214"/>
      <c r="T88" s="207"/>
      <c r="U88" s="214"/>
      <c r="V88" s="207"/>
      <c r="W88" s="214"/>
      <c r="X88" s="56">
        <f t="shared" si="5"/>
        <v>0</v>
      </c>
      <c r="Y88" s="214"/>
      <c r="Z88" s="81">
        <f t="shared" si="7"/>
        <v>0</v>
      </c>
    </row>
    <row r="89" spans="2:26" ht="16.5">
      <c r="B89" s="167"/>
      <c r="C89" s="344" t="str">
        <f>'Monthly Spending Plan Summary'!$O44</f>
        <v>Other (click here)</v>
      </c>
      <c r="D89" s="291"/>
      <c r="E89" s="291"/>
      <c r="F89" s="291"/>
      <c r="G89" s="70"/>
      <c r="H89" s="431">
        <f>SUM('Monthly Spending Plan Summary'!$T44:$U44)</f>
        <v>0</v>
      </c>
      <c r="I89" s="431"/>
      <c r="J89" s="71" t="str">
        <f>'Monthly Spending Plan Summary'!$V44</f>
        <v>/wk</v>
      </c>
      <c r="K89" s="65">
        <f>'Monthly Spending Plan Summary'!W44</f>
        <v>0</v>
      </c>
      <c r="L89" s="57">
        <f>'Monthly Spending Plan Summary'!$X44</f>
        <v>0</v>
      </c>
      <c r="M89" s="214"/>
      <c r="N89" s="208"/>
      <c r="O89" s="214"/>
      <c r="P89" s="208"/>
      <c r="Q89" s="214"/>
      <c r="R89" s="208"/>
      <c r="S89" s="214"/>
      <c r="T89" s="208"/>
      <c r="U89" s="214"/>
      <c r="V89" s="208"/>
      <c r="W89" s="214"/>
      <c r="X89" s="57">
        <f t="shared" si="5"/>
        <v>0</v>
      </c>
      <c r="Y89" s="214"/>
      <c r="Z89" s="82">
        <f t="shared" si="7"/>
        <v>0</v>
      </c>
    </row>
    <row r="90" spans="2:26" s="216" customFormat="1" ht="14.25">
      <c r="B90" s="349"/>
      <c r="C90" s="338" t="str">
        <f>'Monthly Spending Plan Summary'!$O45</f>
        <v>  Total Weekly Cash</v>
      </c>
      <c r="D90" s="74"/>
      <c r="E90" s="74"/>
      <c r="F90" s="74"/>
      <c r="G90" s="74"/>
      <c r="H90" s="428">
        <f>SUM('Monthly Spending Plan Summary'!$T45:$U45)</f>
        <v>0</v>
      </c>
      <c r="I90" s="428"/>
      <c r="J90" s="74"/>
      <c r="K90" s="104"/>
      <c r="L90" s="46">
        <f>'Monthly Spending Plan Summary'!$X45</f>
        <v>0</v>
      </c>
      <c r="M90" s="215"/>
      <c r="N90" s="46">
        <f>SUM(N83:N89)</f>
        <v>0</v>
      </c>
      <c r="O90" s="215"/>
      <c r="P90" s="46">
        <f>SUM(P83:P89)</f>
        <v>0</v>
      </c>
      <c r="Q90" s="215"/>
      <c r="R90" s="46">
        <f>SUM(R83:R89)</f>
        <v>0</v>
      </c>
      <c r="S90" s="215"/>
      <c r="T90" s="46">
        <f>SUM(T83:T89)</f>
        <v>0</v>
      </c>
      <c r="U90" s="215"/>
      <c r="V90" s="46">
        <f>SUM(V83:V89)</f>
        <v>0</v>
      </c>
      <c r="W90" s="215"/>
      <c r="X90" s="46">
        <f t="shared" si="5"/>
        <v>0</v>
      </c>
      <c r="Y90" s="215"/>
      <c r="Z90" s="73">
        <f t="shared" si="7"/>
        <v>0</v>
      </c>
    </row>
    <row r="91" spans="3:26" ht="7.5" customHeight="1">
      <c r="C91" s="217"/>
      <c r="D91" s="216"/>
      <c r="E91" s="216"/>
      <c r="F91" s="216"/>
      <c r="G91" s="216"/>
      <c r="H91" s="216"/>
      <c r="I91" s="216"/>
      <c r="J91" s="216"/>
      <c r="K91" s="218"/>
      <c r="L91" s="219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20"/>
      <c r="Z91" s="214"/>
    </row>
    <row r="92" spans="2:26" s="221" customFormat="1" ht="30.75" customHeight="1">
      <c r="B92" s="347"/>
      <c r="C92" s="83" t="s">
        <v>28</v>
      </c>
      <c r="D92" s="83"/>
      <c r="E92" s="83"/>
      <c r="F92" s="83"/>
      <c r="G92" s="83"/>
      <c r="H92" s="83"/>
      <c r="I92" s="83"/>
      <c r="J92" s="83"/>
      <c r="K92" s="84"/>
      <c r="L92" s="264" t="s">
        <v>14</v>
      </c>
      <c r="M92" s="264"/>
      <c r="N92" s="264" t="s">
        <v>15</v>
      </c>
      <c r="O92" s="264"/>
      <c r="P92" s="264" t="s">
        <v>16</v>
      </c>
      <c r="Q92" s="264"/>
      <c r="R92" s="264" t="s">
        <v>17</v>
      </c>
      <c r="S92" s="264"/>
      <c r="T92" s="264" t="s">
        <v>18</v>
      </c>
      <c r="U92" s="264"/>
      <c r="V92" s="264" t="s">
        <v>19</v>
      </c>
      <c r="W92" s="265"/>
      <c r="X92" s="266" t="s">
        <v>128</v>
      </c>
      <c r="Y92" s="211"/>
      <c r="Z92" s="212" t="s">
        <v>129</v>
      </c>
    </row>
    <row r="93" spans="2:26" ht="16.5">
      <c r="B93" s="321"/>
      <c r="C93" s="343">
        <f>'Debt Worksheet '!$C5</f>
        <v>0</v>
      </c>
      <c r="D93" s="98"/>
      <c r="E93" s="98"/>
      <c r="F93" s="98"/>
      <c r="G93" s="98"/>
      <c r="H93" s="97"/>
      <c r="I93" s="97"/>
      <c r="J93" s="97"/>
      <c r="K93" s="117"/>
      <c r="L93" s="226">
        <f>'Debt Worksheet '!$K5</f>
        <v>0</v>
      </c>
      <c r="M93" s="214"/>
      <c r="N93" s="58"/>
      <c r="O93" s="214"/>
      <c r="P93" s="58"/>
      <c r="Q93" s="214"/>
      <c r="R93" s="58"/>
      <c r="S93" s="214"/>
      <c r="T93" s="58"/>
      <c r="U93" s="214"/>
      <c r="V93" s="58"/>
      <c r="W93" s="214"/>
      <c r="X93" s="227">
        <f aca="true" t="shared" si="8" ref="X93:X118">SUM(N93:V93)</f>
        <v>0</v>
      </c>
      <c r="Y93" s="214"/>
      <c r="Z93" s="228">
        <f aca="true" t="shared" si="9" ref="Z93:Z118">L93-X93</f>
        <v>0</v>
      </c>
    </row>
    <row r="94" spans="2:26" ht="16.5">
      <c r="B94" s="183"/>
      <c r="C94" s="343">
        <f>'Debt Worksheet '!$C6</f>
        <v>0</v>
      </c>
      <c r="D94" s="98"/>
      <c r="E94" s="98"/>
      <c r="F94" s="98"/>
      <c r="G94" s="98"/>
      <c r="H94" s="97"/>
      <c r="I94" s="97"/>
      <c r="J94" s="97"/>
      <c r="K94" s="117"/>
      <c r="L94" s="56">
        <f>'Debt Worksheet '!$K6</f>
        <v>0</v>
      </c>
      <c r="M94" s="214"/>
      <c r="N94" s="59"/>
      <c r="O94" s="214"/>
      <c r="P94" s="59"/>
      <c r="Q94" s="214"/>
      <c r="R94" s="59"/>
      <c r="S94" s="214"/>
      <c r="T94" s="59"/>
      <c r="U94" s="214"/>
      <c r="V94" s="59"/>
      <c r="W94" s="214"/>
      <c r="X94" s="229">
        <f t="shared" si="8"/>
        <v>0</v>
      </c>
      <c r="Y94" s="214"/>
      <c r="Z94" s="230">
        <f t="shared" si="9"/>
        <v>0</v>
      </c>
    </row>
    <row r="95" spans="2:26" ht="16.5">
      <c r="B95" s="183"/>
      <c r="C95" s="343">
        <f>'Debt Worksheet '!$C7</f>
        <v>0</v>
      </c>
      <c r="D95" s="98"/>
      <c r="E95" s="98"/>
      <c r="F95" s="98"/>
      <c r="G95" s="98"/>
      <c r="H95" s="97"/>
      <c r="I95" s="97"/>
      <c r="J95" s="97"/>
      <c r="K95" s="117"/>
      <c r="L95" s="56">
        <f>'Debt Worksheet '!$K7</f>
        <v>0</v>
      </c>
      <c r="M95" s="214"/>
      <c r="N95" s="59"/>
      <c r="O95" s="214"/>
      <c r="P95" s="59"/>
      <c r="Q95" s="214"/>
      <c r="R95" s="59"/>
      <c r="S95" s="214"/>
      <c r="T95" s="59"/>
      <c r="U95" s="214"/>
      <c r="V95" s="59"/>
      <c r="W95" s="214"/>
      <c r="X95" s="229">
        <f t="shared" si="8"/>
        <v>0</v>
      </c>
      <c r="Y95" s="214"/>
      <c r="Z95" s="230">
        <f t="shared" si="9"/>
        <v>0</v>
      </c>
    </row>
    <row r="96" spans="2:26" ht="16.5">
      <c r="B96" s="183"/>
      <c r="C96" s="343">
        <f>'Debt Worksheet '!$C8</f>
        <v>0</v>
      </c>
      <c r="D96" s="98"/>
      <c r="E96" s="98"/>
      <c r="F96" s="98"/>
      <c r="G96" s="98"/>
      <c r="H96" s="97"/>
      <c r="I96" s="97"/>
      <c r="J96" s="97"/>
      <c r="K96" s="117"/>
      <c r="L96" s="56">
        <f>'Debt Worksheet '!$K8</f>
        <v>0</v>
      </c>
      <c r="M96" s="214"/>
      <c r="N96" s="59"/>
      <c r="O96" s="214"/>
      <c r="P96" s="59"/>
      <c r="Q96" s="214"/>
      <c r="R96" s="59"/>
      <c r="S96" s="214"/>
      <c r="T96" s="59"/>
      <c r="U96" s="214"/>
      <c r="V96" s="59"/>
      <c r="W96" s="214"/>
      <c r="X96" s="229">
        <f t="shared" si="8"/>
        <v>0</v>
      </c>
      <c r="Y96" s="214"/>
      <c r="Z96" s="230">
        <f t="shared" si="9"/>
        <v>0</v>
      </c>
    </row>
    <row r="97" spans="2:26" ht="16.5">
      <c r="B97" s="183"/>
      <c r="C97" s="343">
        <f>'Debt Worksheet '!$C9</f>
        <v>0</v>
      </c>
      <c r="D97" s="98"/>
      <c r="E97" s="98"/>
      <c r="F97" s="98"/>
      <c r="G97" s="98"/>
      <c r="H97" s="97"/>
      <c r="I97" s="97"/>
      <c r="J97" s="97"/>
      <c r="K97" s="117"/>
      <c r="L97" s="56">
        <f>'Debt Worksheet '!$K9</f>
        <v>0</v>
      </c>
      <c r="M97" s="214"/>
      <c r="N97" s="59"/>
      <c r="O97" s="214"/>
      <c r="P97" s="59"/>
      <c r="Q97" s="214"/>
      <c r="R97" s="59"/>
      <c r="S97" s="214"/>
      <c r="T97" s="59"/>
      <c r="U97" s="214"/>
      <c r="V97" s="59"/>
      <c r="W97" s="214"/>
      <c r="X97" s="229">
        <f t="shared" si="8"/>
        <v>0</v>
      </c>
      <c r="Y97" s="214"/>
      <c r="Z97" s="230">
        <f t="shared" si="9"/>
        <v>0</v>
      </c>
    </row>
    <row r="98" spans="2:26" ht="16.5">
      <c r="B98" s="183"/>
      <c r="C98" s="343">
        <f>'Debt Worksheet '!$C10</f>
        <v>0</v>
      </c>
      <c r="D98" s="98"/>
      <c r="E98" s="98"/>
      <c r="F98" s="98"/>
      <c r="G98" s="98"/>
      <c r="H98" s="97"/>
      <c r="I98" s="97"/>
      <c r="J98" s="97"/>
      <c r="K98" s="117"/>
      <c r="L98" s="56">
        <f>'Debt Worksheet '!$K10</f>
        <v>0</v>
      </c>
      <c r="M98" s="214"/>
      <c r="N98" s="59"/>
      <c r="O98" s="214"/>
      <c r="P98" s="59"/>
      <c r="Q98" s="214"/>
      <c r="R98" s="59"/>
      <c r="S98" s="214"/>
      <c r="T98" s="59"/>
      <c r="U98" s="214"/>
      <c r="V98" s="59"/>
      <c r="W98" s="214"/>
      <c r="X98" s="229">
        <f t="shared" si="8"/>
        <v>0</v>
      </c>
      <c r="Y98" s="214"/>
      <c r="Z98" s="230">
        <f t="shared" si="9"/>
        <v>0</v>
      </c>
    </row>
    <row r="99" spans="2:26" ht="16.5">
      <c r="B99" s="183"/>
      <c r="C99" s="343">
        <f>'Debt Worksheet '!$C11</f>
        <v>0</v>
      </c>
      <c r="D99" s="98"/>
      <c r="E99" s="98"/>
      <c r="F99" s="98"/>
      <c r="G99" s="98"/>
      <c r="H99" s="97"/>
      <c r="I99" s="97"/>
      <c r="J99" s="97"/>
      <c r="K99" s="117"/>
      <c r="L99" s="56">
        <f>'Debt Worksheet '!$K11</f>
        <v>0</v>
      </c>
      <c r="M99" s="214"/>
      <c r="N99" s="59"/>
      <c r="O99" s="214"/>
      <c r="P99" s="59"/>
      <c r="Q99" s="214"/>
      <c r="R99" s="59"/>
      <c r="S99" s="214"/>
      <c r="T99" s="59"/>
      <c r="U99" s="214"/>
      <c r="V99" s="59"/>
      <c r="W99" s="214"/>
      <c r="X99" s="229">
        <f t="shared" si="8"/>
        <v>0</v>
      </c>
      <c r="Y99" s="214"/>
      <c r="Z99" s="230">
        <f t="shared" si="9"/>
        <v>0</v>
      </c>
    </row>
    <row r="100" spans="2:26" ht="16.5">
      <c r="B100" s="183"/>
      <c r="C100" s="343">
        <f>'Debt Worksheet '!$C12</f>
        <v>0</v>
      </c>
      <c r="D100" s="98"/>
      <c r="E100" s="98"/>
      <c r="F100" s="98"/>
      <c r="G100" s="98"/>
      <c r="H100" s="97"/>
      <c r="I100" s="97"/>
      <c r="J100" s="97"/>
      <c r="K100" s="117"/>
      <c r="L100" s="56">
        <f>'Debt Worksheet '!$K12</f>
        <v>0</v>
      </c>
      <c r="M100" s="214"/>
      <c r="N100" s="59"/>
      <c r="O100" s="214"/>
      <c r="P100" s="59"/>
      <c r="Q100" s="214"/>
      <c r="R100" s="59"/>
      <c r="S100" s="214"/>
      <c r="T100" s="59"/>
      <c r="U100" s="214"/>
      <c r="V100" s="59"/>
      <c r="W100" s="214"/>
      <c r="X100" s="229">
        <f t="shared" si="8"/>
        <v>0</v>
      </c>
      <c r="Y100" s="214"/>
      <c r="Z100" s="230">
        <f t="shared" si="9"/>
        <v>0</v>
      </c>
    </row>
    <row r="101" spans="2:26" ht="16.5">
      <c r="B101" s="183"/>
      <c r="C101" s="343">
        <f>'Debt Worksheet '!$C13</f>
        <v>0</v>
      </c>
      <c r="D101" s="98"/>
      <c r="E101" s="98"/>
      <c r="F101" s="98"/>
      <c r="G101" s="98"/>
      <c r="H101" s="97"/>
      <c r="I101" s="97"/>
      <c r="J101" s="97"/>
      <c r="K101" s="117"/>
      <c r="L101" s="56">
        <f>'Debt Worksheet '!$K13</f>
        <v>0</v>
      </c>
      <c r="M101" s="214"/>
      <c r="N101" s="59"/>
      <c r="O101" s="214"/>
      <c r="P101" s="59"/>
      <c r="Q101" s="214"/>
      <c r="R101" s="59"/>
      <c r="S101" s="214"/>
      <c r="T101" s="59"/>
      <c r="U101" s="214"/>
      <c r="V101" s="59"/>
      <c r="W101" s="214"/>
      <c r="X101" s="229">
        <f t="shared" si="8"/>
        <v>0</v>
      </c>
      <c r="Y101" s="214"/>
      <c r="Z101" s="230">
        <f t="shared" si="9"/>
        <v>0</v>
      </c>
    </row>
    <row r="102" spans="2:26" ht="16.5">
      <c r="B102" s="183"/>
      <c r="C102" s="343">
        <f>'Debt Worksheet '!$C14</f>
        <v>0</v>
      </c>
      <c r="D102" s="98"/>
      <c r="E102" s="98"/>
      <c r="F102" s="98"/>
      <c r="G102" s="98"/>
      <c r="H102" s="97"/>
      <c r="I102" s="97"/>
      <c r="J102" s="97"/>
      <c r="K102" s="117"/>
      <c r="L102" s="56">
        <f>'Debt Worksheet '!$K14</f>
        <v>0</v>
      </c>
      <c r="M102" s="214"/>
      <c r="N102" s="59"/>
      <c r="O102" s="214"/>
      <c r="P102" s="59"/>
      <c r="Q102" s="214"/>
      <c r="R102" s="59"/>
      <c r="S102" s="214"/>
      <c r="T102" s="59"/>
      <c r="U102" s="214"/>
      <c r="V102" s="59"/>
      <c r="W102" s="214"/>
      <c r="X102" s="229">
        <f t="shared" si="8"/>
        <v>0</v>
      </c>
      <c r="Y102" s="214"/>
      <c r="Z102" s="230">
        <f t="shared" si="9"/>
        <v>0</v>
      </c>
    </row>
    <row r="103" spans="2:26" ht="16.5">
      <c r="B103" s="183"/>
      <c r="C103" s="343">
        <f>'Debt Worksheet '!$C15</f>
        <v>0</v>
      </c>
      <c r="D103" s="98"/>
      <c r="E103" s="98"/>
      <c r="F103" s="98"/>
      <c r="G103" s="98"/>
      <c r="H103" s="97"/>
      <c r="I103" s="97"/>
      <c r="J103" s="97"/>
      <c r="K103" s="117"/>
      <c r="L103" s="56">
        <f>'Debt Worksheet '!$K15</f>
        <v>0</v>
      </c>
      <c r="M103" s="214"/>
      <c r="N103" s="59"/>
      <c r="O103" s="214"/>
      <c r="P103" s="59"/>
      <c r="Q103" s="214"/>
      <c r="R103" s="59"/>
      <c r="S103" s="214"/>
      <c r="T103" s="59"/>
      <c r="U103" s="214"/>
      <c r="V103" s="59"/>
      <c r="W103" s="214"/>
      <c r="X103" s="229">
        <f t="shared" si="8"/>
        <v>0</v>
      </c>
      <c r="Y103" s="214"/>
      <c r="Z103" s="230">
        <f t="shared" si="9"/>
        <v>0</v>
      </c>
    </row>
    <row r="104" spans="2:26" ht="16.5">
      <c r="B104" s="183"/>
      <c r="C104" s="343">
        <f>'Debt Worksheet '!$C16</f>
        <v>0</v>
      </c>
      <c r="D104" s="98"/>
      <c r="E104" s="98"/>
      <c r="F104" s="98"/>
      <c r="G104" s="98"/>
      <c r="H104" s="97"/>
      <c r="I104" s="97"/>
      <c r="J104" s="97"/>
      <c r="K104" s="117"/>
      <c r="L104" s="56">
        <f>'Debt Worksheet '!$K16</f>
        <v>0</v>
      </c>
      <c r="M104" s="214"/>
      <c r="N104" s="59"/>
      <c r="O104" s="214"/>
      <c r="P104" s="59"/>
      <c r="Q104" s="214"/>
      <c r="R104" s="59"/>
      <c r="S104" s="214"/>
      <c r="T104" s="59"/>
      <c r="U104" s="214"/>
      <c r="V104" s="59"/>
      <c r="W104" s="214"/>
      <c r="X104" s="229">
        <f t="shared" si="8"/>
        <v>0</v>
      </c>
      <c r="Y104" s="214"/>
      <c r="Z104" s="230">
        <f t="shared" si="9"/>
        <v>0</v>
      </c>
    </row>
    <row r="105" spans="2:26" ht="16.5">
      <c r="B105" s="183"/>
      <c r="C105" s="343">
        <f>'Debt Worksheet '!$C17</f>
        <v>0</v>
      </c>
      <c r="D105" s="98"/>
      <c r="E105" s="98"/>
      <c r="F105" s="98"/>
      <c r="G105" s="98"/>
      <c r="H105" s="97"/>
      <c r="I105" s="97"/>
      <c r="J105" s="97"/>
      <c r="K105" s="117"/>
      <c r="L105" s="56">
        <f>'Debt Worksheet '!$K17</f>
        <v>0</v>
      </c>
      <c r="M105" s="214"/>
      <c r="N105" s="59"/>
      <c r="O105" s="214"/>
      <c r="P105" s="59"/>
      <c r="Q105" s="214"/>
      <c r="R105" s="59"/>
      <c r="S105" s="214"/>
      <c r="T105" s="59"/>
      <c r="U105" s="214"/>
      <c r="V105" s="59"/>
      <c r="W105" s="214"/>
      <c r="X105" s="229">
        <f t="shared" si="8"/>
        <v>0</v>
      </c>
      <c r="Y105" s="214"/>
      <c r="Z105" s="230">
        <f t="shared" si="9"/>
        <v>0</v>
      </c>
    </row>
    <row r="106" spans="2:26" ht="16.5">
      <c r="B106" s="183"/>
      <c r="C106" s="343">
        <f>'Debt Worksheet '!$C18</f>
        <v>0</v>
      </c>
      <c r="D106" s="98"/>
      <c r="E106" s="98"/>
      <c r="F106" s="98"/>
      <c r="G106" s="98"/>
      <c r="H106" s="97"/>
      <c r="I106" s="97"/>
      <c r="J106" s="97"/>
      <c r="K106" s="117"/>
      <c r="L106" s="56">
        <f>'Debt Worksheet '!$K18</f>
        <v>0</v>
      </c>
      <c r="M106" s="214"/>
      <c r="N106" s="59"/>
      <c r="O106" s="214"/>
      <c r="P106" s="59"/>
      <c r="Q106" s="214"/>
      <c r="R106" s="59"/>
      <c r="S106" s="214"/>
      <c r="T106" s="59"/>
      <c r="U106" s="214"/>
      <c r="V106" s="59"/>
      <c r="W106" s="214"/>
      <c r="X106" s="229">
        <f t="shared" si="8"/>
        <v>0</v>
      </c>
      <c r="Y106" s="214"/>
      <c r="Z106" s="230">
        <f t="shared" si="9"/>
        <v>0</v>
      </c>
    </row>
    <row r="107" spans="2:26" ht="16.5">
      <c r="B107" s="183"/>
      <c r="C107" s="343">
        <f>'Debt Worksheet '!$C19</f>
        <v>0</v>
      </c>
      <c r="D107" s="98"/>
      <c r="E107" s="98"/>
      <c r="F107" s="98"/>
      <c r="G107" s="98"/>
      <c r="H107" s="97"/>
      <c r="I107" s="97"/>
      <c r="J107" s="97"/>
      <c r="K107" s="117"/>
      <c r="L107" s="56">
        <f>'Debt Worksheet '!$K19</f>
        <v>0</v>
      </c>
      <c r="M107" s="214"/>
      <c r="N107" s="59"/>
      <c r="O107" s="214"/>
      <c r="P107" s="59"/>
      <c r="Q107" s="214"/>
      <c r="R107" s="59"/>
      <c r="S107" s="214"/>
      <c r="T107" s="59"/>
      <c r="U107" s="214"/>
      <c r="V107" s="59"/>
      <c r="W107" s="214"/>
      <c r="X107" s="229">
        <f t="shared" si="8"/>
        <v>0</v>
      </c>
      <c r="Y107" s="214"/>
      <c r="Z107" s="230">
        <f t="shared" si="9"/>
        <v>0</v>
      </c>
    </row>
    <row r="108" spans="2:26" ht="16.5">
      <c r="B108" s="183"/>
      <c r="C108" s="343">
        <f>'Debt Worksheet '!$C20</f>
        <v>0</v>
      </c>
      <c r="D108" s="98"/>
      <c r="E108" s="98"/>
      <c r="F108" s="98"/>
      <c r="G108" s="98"/>
      <c r="H108" s="97"/>
      <c r="I108" s="97"/>
      <c r="J108" s="97"/>
      <c r="K108" s="117"/>
      <c r="L108" s="56">
        <f>'Debt Worksheet '!$K20</f>
        <v>0</v>
      </c>
      <c r="M108" s="214"/>
      <c r="N108" s="59"/>
      <c r="O108" s="214"/>
      <c r="P108" s="59"/>
      <c r="Q108" s="214"/>
      <c r="R108" s="59"/>
      <c r="S108" s="214"/>
      <c r="T108" s="59"/>
      <c r="U108" s="214"/>
      <c r="V108" s="59"/>
      <c r="W108" s="214"/>
      <c r="X108" s="229">
        <f t="shared" si="8"/>
        <v>0</v>
      </c>
      <c r="Y108" s="214"/>
      <c r="Z108" s="230">
        <f t="shared" si="9"/>
        <v>0</v>
      </c>
    </row>
    <row r="109" spans="2:26" ht="16.5">
      <c r="B109" s="183"/>
      <c r="C109" s="343">
        <f>'Debt Worksheet '!$C21</f>
        <v>0</v>
      </c>
      <c r="D109" s="98"/>
      <c r="E109" s="98"/>
      <c r="F109" s="98"/>
      <c r="G109" s="98"/>
      <c r="H109" s="97"/>
      <c r="I109" s="97"/>
      <c r="J109" s="97"/>
      <c r="K109" s="117"/>
      <c r="L109" s="56">
        <f>'Debt Worksheet '!$K21</f>
        <v>0</v>
      </c>
      <c r="M109" s="214"/>
      <c r="N109" s="59"/>
      <c r="O109" s="214"/>
      <c r="P109" s="59"/>
      <c r="Q109" s="214"/>
      <c r="R109" s="59"/>
      <c r="S109" s="214"/>
      <c r="T109" s="59"/>
      <c r="U109" s="214"/>
      <c r="V109" s="59"/>
      <c r="W109" s="214"/>
      <c r="X109" s="229">
        <f t="shared" si="8"/>
        <v>0</v>
      </c>
      <c r="Y109" s="214"/>
      <c r="Z109" s="230">
        <f t="shared" si="9"/>
        <v>0</v>
      </c>
    </row>
    <row r="110" spans="2:26" ht="16.5">
      <c r="B110" s="183"/>
      <c r="C110" s="343">
        <f>'Debt Worksheet '!$C22</f>
        <v>0</v>
      </c>
      <c r="D110" s="98"/>
      <c r="E110" s="98"/>
      <c r="F110" s="98"/>
      <c r="G110" s="98"/>
      <c r="H110" s="97"/>
      <c r="I110" s="97"/>
      <c r="J110" s="97"/>
      <c r="K110" s="117"/>
      <c r="L110" s="56">
        <f>'Debt Worksheet '!$K22</f>
        <v>0</v>
      </c>
      <c r="M110" s="214"/>
      <c r="N110" s="59"/>
      <c r="O110" s="214"/>
      <c r="P110" s="59"/>
      <c r="Q110" s="214"/>
      <c r="R110" s="59"/>
      <c r="S110" s="214"/>
      <c r="T110" s="59"/>
      <c r="U110" s="214"/>
      <c r="V110" s="59"/>
      <c r="W110" s="214"/>
      <c r="X110" s="229">
        <f t="shared" si="8"/>
        <v>0</v>
      </c>
      <c r="Y110" s="214"/>
      <c r="Z110" s="230">
        <f t="shared" si="9"/>
        <v>0</v>
      </c>
    </row>
    <row r="111" spans="2:26" ht="16.5">
      <c r="B111" s="183"/>
      <c r="C111" s="343">
        <f>'Debt Worksheet '!$C23</f>
        <v>0</v>
      </c>
      <c r="D111" s="98"/>
      <c r="E111" s="98"/>
      <c r="F111" s="98"/>
      <c r="G111" s="98"/>
      <c r="H111" s="97"/>
      <c r="I111" s="97"/>
      <c r="J111" s="97"/>
      <c r="K111" s="117"/>
      <c r="L111" s="56">
        <f>'Debt Worksheet '!$K23</f>
        <v>0</v>
      </c>
      <c r="M111" s="214"/>
      <c r="N111" s="59"/>
      <c r="O111" s="214"/>
      <c r="P111" s="59"/>
      <c r="Q111" s="214"/>
      <c r="R111" s="59"/>
      <c r="S111" s="214"/>
      <c r="T111" s="59"/>
      <c r="U111" s="214"/>
      <c r="V111" s="59"/>
      <c r="W111" s="214"/>
      <c r="X111" s="229">
        <f t="shared" si="8"/>
        <v>0</v>
      </c>
      <c r="Y111" s="214"/>
      <c r="Z111" s="230">
        <f t="shared" si="9"/>
        <v>0</v>
      </c>
    </row>
    <row r="112" spans="2:26" ht="16.5">
      <c r="B112" s="183"/>
      <c r="C112" s="343">
        <f>'Debt Worksheet '!$C24</f>
        <v>0</v>
      </c>
      <c r="D112" s="98"/>
      <c r="E112" s="98"/>
      <c r="F112" s="98"/>
      <c r="G112" s="98"/>
      <c r="H112" s="97"/>
      <c r="I112" s="97"/>
      <c r="J112" s="97"/>
      <c r="K112" s="117"/>
      <c r="L112" s="56">
        <f>'Debt Worksheet '!$K24</f>
        <v>0</v>
      </c>
      <c r="M112" s="214"/>
      <c r="N112" s="59"/>
      <c r="O112" s="214"/>
      <c r="P112" s="59"/>
      <c r="Q112" s="214"/>
      <c r="R112" s="59"/>
      <c r="S112" s="214"/>
      <c r="T112" s="59"/>
      <c r="U112" s="214"/>
      <c r="V112" s="59"/>
      <c r="W112" s="214"/>
      <c r="X112" s="229">
        <f t="shared" si="8"/>
        <v>0</v>
      </c>
      <c r="Y112" s="214"/>
      <c r="Z112" s="230">
        <f t="shared" si="9"/>
        <v>0</v>
      </c>
    </row>
    <row r="113" spans="2:26" ht="16.5">
      <c r="B113" s="183"/>
      <c r="C113" s="343">
        <f>'Debt Worksheet '!$C25</f>
        <v>0</v>
      </c>
      <c r="D113" s="98"/>
      <c r="E113" s="98"/>
      <c r="F113" s="98"/>
      <c r="G113" s="98"/>
      <c r="H113" s="97"/>
      <c r="I113" s="97"/>
      <c r="J113" s="97"/>
      <c r="K113" s="117"/>
      <c r="L113" s="56">
        <f>'Debt Worksheet '!$K25</f>
        <v>0</v>
      </c>
      <c r="M113" s="214"/>
      <c r="N113" s="59"/>
      <c r="O113" s="214"/>
      <c r="P113" s="59"/>
      <c r="Q113" s="214"/>
      <c r="R113" s="59"/>
      <c r="S113" s="214"/>
      <c r="T113" s="59"/>
      <c r="U113" s="214"/>
      <c r="V113" s="59"/>
      <c r="W113" s="214"/>
      <c r="X113" s="229">
        <f t="shared" si="8"/>
        <v>0</v>
      </c>
      <c r="Y113" s="214"/>
      <c r="Z113" s="230">
        <f t="shared" si="9"/>
        <v>0</v>
      </c>
    </row>
    <row r="114" spans="2:26" ht="16.5">
      <c r="B114" s="183"/>
      <c r="C114" s="343">
        <f>'Debt Worksheet '!$C26</f>
        <v>0</v>
      </c>
      <c r="D114" s="98"/>
      <c r="E114" s="98"/>
      <c r="F114" s="98"/>
      <c r="G114" s="98"/>
      <c r="H114" s="97"/>
      <c r="I114" s="97"/>
      <c r="J114" s="97"/>
      <c r="K114" s="117"/>
      <c r="L114" s="56">
        <f>'Debt Worksheet '!$K26</f>
        <v>0</v>
      </c>
      <c r="M114" s="214"/>
      <c r="N114" s="59"/>
      <c r="O114" s="214"/>
      <c r="P114" s="59"/>
      <c r="Q114" s="214"/>
      <c r="R114" s="59"/>
      <c r="S114" s="214"/>
      <c r="T114" s="59"/>
      <c r="U114" s="214"/>
      <c r="V114" s="59"/>
      <c r="W114" s="214"/>
      <c r="X114" s="229">
        <f t="shared" si="8"/>
        <v>0</v>
      </c>
      <c r="Y114" s="214"/>
      <c r="Z114" s="230">
        <f t="shared" si="9"/>
        <v>0</v>
      </c>
    </row>
    <row r="115" spans="2:26" ht="16.5">
      <c r="B115" s="183"/>
      <c r="C115" s="343">
        <f>'Debt Worksheet '!$C27</f>
        <v>0</v>
      </c>
      <c r="D115" s="98"/>
      <c r="E115" s="98"/>
      <c r="F115" s="98"/>
      <c r="G115" s="98"/>
      <c r="H115" s="97"/>
      <c r="I115" s="97"/>
      <c r="J115" s="97"/>
      <c r="K115" s="117"/>
      <c r="L115" s="56">
        <f>'Debt Worksheet '!$K27</f>
        <v>0</v>
      </c>
      <c r="M115" s="214"/>
      <c r="N115" s="59"/>
      <c r="O115" s="214"/>
      <c r="P115" s="59"/>
      <c r="Q115" s="214"/>
      <c r="R115" s="59"/>
      <c r="S115" s="214"/>
      <c r="T115" s="59"/>
      <c r="U115" s="214"/>
      <c r="V115" s="59"/>
      <c r="W115" s="214"/>
      <c r="X115" s="229">
        <f t="shared" si="8"/>
        <v>0</v>
      </c>
      <c r="Y115" s="214"/>
      <c r="Z115" s="230">
        <f t="shared" si="9"/>
        <v>0</v>
      </c>
    </row>
    <row r="116" spans="2:26" ht="16.5">
      <c r="B116" s="183"/>
      <c r="C116" s="343">
        <f>'Debt Worksheet '!$C28</f>
        <v>0</v>
      </c>
      <c r="D116" s="98"/>
      <c r="E116" s="98"/>
      <c r="F116" s="98"/>
      <c r="G116" s="98"/>
      <c r="H116" s="97"/>
      <c r="I116" s="97"/>
      <c r="J116" s="97"/>
      <c r="K116" s="117"/>
      <c r="L116" s="56">
        <f>'Debt Worksheet '!$K28</f>
        <v>0</v>
      </c>
      <c r="M116" s="214"/>
      <c r="N116" s="59"/>
      <c r="O116" s="214"/>
      <c r="P116" s="59"/>
      <c r="Q116" s="214"/>
      <c r="R116" s="59"/>
      <c r="S116" s="214"/>
      <c r="T116" s="59"/>
      <c r="U116" s="214"/>
      <c r="V116" s="59"/>
      <c r="W116" s="214"/>
      <c r="X116" s="229">
        <f t="shared" si="8"/>
        <v>0</v>
      </c>
      <c r="Y116" s="214"/>
      <c r="Z116" s="230">
        <f t="shared" si="9"/>
        <v>0</v>
      </c>
    </row>
    <row r="117" spans="2:26" ht="16.5">
      <c r="B117" s="167"/>
      <c r="C117" s="343">
        <f>'Debt Worksheet '!$C29</f>
        <v>0</v>
      </c>
      <c r="D117" s="98"/>
      <c r="E117" s="98"/>
      <c r="F117" s="98"/>
      <c r="G117" s="98"/>
      <c r="H117" s="97"/>
      <c r="I117" s="97"/>
      <c r="J117" s="97"/>
      <c r="K117" s="117"/>
      <c r="L117" s="231">
        <f>'Debt Worksheet '!$K29</f>
        <v>0</v>
      </c>
      <c r="M117" s="214"/>
      <c r="N117" s="60"/>
      <c r="O117" s="214"/>
      <c r="P117" s="60"/>
      <c r="Q117" s="214"/>
      <c r="R117" s="60"/>
      <c r="S117" s="214"/>
      <c r="T117" s="60"/>
      <c r="U117" s="214"/>
      <c r="V117" s="60"/>
      <c r="W117" s="214"/>
      <c r="X117" s="232">
        <f t="shared" si="8"/>
        <v>0</v>
      </c>
      <c r="Y117" s="214"/>
      <c r="Z117" s="233">
        <f t="shared" si="9"/>
        <v>0</v>
      </c>
    </row>
    <row r="118" spans="2:26" s="216" customFormat="1" ht="14.25">
      <c r="B118" s="349"/>
      <c r="C118" s="338" t="str">
        <f>'Debt Worksheet '!$C30</f>
        <v>TOTAL DEBT</v>
      </c>
      <c r="D118" s="234"/>
      <c r="E118" s="234"/>
      <c r="F118" s="234"/>
      <c r="G118" s="234"/>
      <c r="H118" s="234"/>
      <c r="I118" s="234"/>
      <c r="J118" s="234"/>
      <c r="K118" s="235"/>
      <c r="L118" s="236">
        <f>'Debt Worksheet '!$K30</f>
        <v>0</v>
      </c>
      <c r="M118" s="215"/>
      <c r="N118" s="236">
        <f>SUM(N93:N117)</f>
        <v>0</v>
      </c>
      <c r="O118" s="215"/>
      <c r="P118" s="236">
        <f>SUM(P93:P117)</f>
        <v>0</v>
      </c>
      <c r="Q118" s="215"/>
      <c r="R118" s="236">
        <f>SUM(R93:R117)</f>
        <v>0</v>
      </c>
      <c r="S118" s="215"/>
      <c r="T118" s="236">
        <f>SUM(T93:T117)</f>
        <v>0</v>
      </c>
      <c r="U118" s="215"/>
      <c r="V118" s="236">
        <f>SUM(V93:V117)</f>
        <v>0</v>
      </c>
      <c r="W118" s="215"/>
      <c r="X118" s="236">
        <f t="shared" si="8"/>
        <v>0</v>
      </c>
      <c r="Y118" s="215"/>
      <c r="Z118" s="237">
        <f t="shared" si="9"/>
        <v>0</v>
      </c>
    </row>
    <row r="119" spans="3:26" s="216" customFormat="1" ht="7.5" customHeight="1">
      <c r="C119" s="217"/>
      <c r="K119" s="218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40"/>
      <c r="Y119" s="241"/>
      <c r="Z119" s="239"/>
    </row>
    <row r="120" spans="2:26" s="216" customFormat="1" ht="14.25">
      <c r="B120" s="308"/>
      <c r="C120" s="339" t="s">
        <v>124</v>
      </c>
      <c r="D120" s="242"/>
      <c r="E120" s="242"/>
      <c r="F120" s="242"/>
      <c r="G120" s="242"/>
      <c r="H120" s="242"/>
      <c r="I120" s="242"/>
      <c r="J120" s="242"/>
      <c r="K120" s="243"/>
      <c r="L120" s="244">
        <f>SUM(L118,L90,L80,L65,L52,L47,L33,L26,L12)</f>
        <v>0</v>
      </c>
      <c r="M120" s="245"/>
      <c r="N120" s="244"/>
      <c r="O120" s="245"/>
      <c r="P120" s="244"/>
      <c r="Q120" s="245"/>
      <c r="R120" s="244"/>
      <c r="S120" s="245"/>
      <c r="T120" s="244"/>
      <c r="U120" s="245"/>
      <c r="V120" s="244"/>
      <c r="W120" s="245"/>
      <c r="X120" s="244">
        <f>SUM(X118,X90,X80,X65,X52,X47,X33,X26,X12)</f>
        <v>0</v>
      </c>
      <c r="Y120" s="245"/>
      <c r="Z120" s="246">
        <f>SUM(Z118,Z90,Z80,Z65,Z52,Z47,Z33,Z26,Z12)</f>
        <v>0</v>
      </c>
    </row>
    <row r="121" spans="2:26" s="7" customFormat="1" ht="14.25">
      <c r="B121" s="132"/>
      <c r="C121" s="340"/>
      <c r="D121" s="114"/>
      <c r="E121" s="114"/>
      <c r="F121" s="114"/>
      <c r="G121" s="114"/>
      <c r="H121" s="114"/>
      <c r="I121" s="114"/>
      <c r="J121" s="114"/>
      <c r="K121" s="247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9"/>
    </row>
    <row r="122" spans="2:26" s="216" customFormat="1" ht="15" thickBot="1">
      <c r="B122" s="132"/>
      <c r="C122" s="341" t="s">
        <v>77</v>
      </c>
      <c r="D122" s="250"/>
      <c r="E122" s="250"/>
      <c r="F122" s="250"/>
      <c r="G122" s="250"/>
      <c r="H122" s="250"/>
      <c r="I122" s="250"/>
      <c r="J122" s="250"/>
      <c r="K122" s="247"/>
      <c r="L122" s="251">
        <f>L120-L7</f>
        <v>0</v>
      </c>
      <c r="M122" s="248"/>
      <c r="N122" s="251"/>
      <c r="O122" s="248"/>
      <c r="P122" s="251"/>
      <c r="Q122" s="248"/>
      <c r="R122" s="251"/>
      <c r="S122" s="248"/>
      <c r="T122" s="251"/>
      <c r="U122" s="248"/>
      <c r="V122" s="251"/>
      <c r="W122" s="248"/>
      <c r="X122" s="251">
        <f>X120-X7</f>
        <v>0</v>
      </c>
      <c r="Y122" s="248"/>
      <c r="Z122" s="252">
        <f>Z120-Z7</f>
        <v>0</v>
      </c>
    </row>
    <row r="123" spans="2:26" ht="9" customHeight="1" thickTop="1">
      <c r="B123" s="133"/>
      <c r="C123" s="342"/>
      <c r="D123" s="134"/>
      <c r="E123" s="134"/>
      <c r="F123" s="134"/>
      <c r="G123" s="134"/>
      <c r="H123" s="134"/>
      <c r="I123" s="134"/>
      <c r="J123" s="134"/>
      <c r="K123" s="253"/>
      <c r="L123" s="267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7"/>
      <c r="Y123" s="134"/>
      <c r="Z123" s="254"/>
    </row>
    <row r="124" spans="3:24" ht="16.5">
      <c r="C124" s="255"/>
      <c r="D124" s="256"/>
      <c r="E124" s="256"/>
      <c r="F124" s="256"/>
      <c r="G124" s="256"/>
      <c r="H124" s="256"/>
      <c r="I124" s="256"/>
      <c r="J124" s="256"/>
      <c r="K124" s="257"/>
      <c r="L124" s="258"/>
      <c r="M124" s="25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59"/>
    </row>
    <row r="125" spans="3:24" ht="16.5">
      <c r="C125" s="255"/>
      <c r="D125" s="256"/>
      <c r="E125" s="256"/>
      <c r="F125" s="256"/>
      <c r="G125" s="256"/>
      <c r="H125" s="256"/>
      <c r="I125" s="256"/>
      <c r="J125" s="256"/>
      <c r="K125" s="257"/>
      <c r="L125" s="258"/>
      <c r="M125" s="25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59"/>
    </row>
  </sheetData>
  <sheetProtection/>
  <mergeCells count="13">
    <mergeCell ref="D29:E29"/>
    <mergeCell ref="H29:I29"/>
    <mergeCell ref="B3:Z3"/>
    <mergeCell ref="B2:Z2"/>
    <mergeCell ref="B1:Z1"/>
    <mergeCell ref="H89:I89"/>
    <mergeCell ref="H83:I83"/>
    <mergeCell ref="H90:I90"/>
    <mergeCell ref="H84:I84"/>
    <mergeCell ref="H85:I85"/>
    <mergeCell ref="H86:I86"/>
    <mergeCell ref="H87:I87"/>
    <mergeCell ref="H88:I88"/>
  </mergeCells>
  <printOptions horizontalCentered="1"/>
  <pageMargins left="0.47" right="0.13" top="0.35" bottom="0" header="0.15" footer="0"/>
  <pageSetup fitToHeight="4" horizontalDpi="600" verticalDpi="600" orientation="landscape" scale="96" r:id="rId2"/>
  <headerFooter>
    <oddHeader>&amp;L&amp;G</oddHeader>
  </headerFooter>
  <rowBreaks count="2" manualBreakCount="2">
    <brk id="34" min="1" max="25" man="1"/>
    <brk id="91" min="1" max="2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B1:AA125"/>
  <sheetViews>
    <sheetView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2" width="0.85546875" style="6" customWidth="1"/>
    <col min="3" max="3" width="7.57421875" style="90" customWidth="1"/>
    <col min="4" max="10" width="5.28125" style="6" customWidth="1"/>
    <col min="11" max="11" width="0.85546875" style="8" customWidth="1"/>
    <col min="12" max="12" width="11.8515625" style="261" bestFit="1" customWidth="1"/>
    <col min="13" max="13" width="0.85546875" style="4" customWidth="1"/>
    <col min="14" max="14" width="10.7109375" style="6" customWidth="1"/>
    <col min="15" max="15" width="0.85546875" style="6" customWidth="1"/>
    <col min="16" max="16" width="10.7109375" style="6" customWidth="1"/>
    <col min="17" max="17" width="0.85546875" style="6" customWidth="1"/>
    <col min="18" max="18" width="10.7109375" style="6" customWidth="1"/>
    <col min="19" max="19" width="0.85546875" style="6" customWidth="1"/>
    <col min="20" max="20" width="10.7109375" style="6" customWidth="1"/>
    <col min="21" max="21" width="0.85546875" style="6" customWidth="1"/>
    <col min="22" max="22" width="10.7109375" style="6" customWidth="1"/>
    <col min="23" max="23" width="0.85546875" style="6" customWidth="1"/>
    <col min="24" max="24" width="11.57421875" style="261" customWidth="1"/>
    <col min="25" max="25" width="0.85546875" style="6" customWidth="1"/>
    <col min="26" max="26" width="11.8515625" style="260" bestFit="1" customWidth="1"/>
    <col min="27" max="16384" width="9.140625" style="6" customWidth="1"/>
  </cols>
  <sheetData>
    <row r="1" spans="2:26" ht="18.75">
      <c r="B1" s="433" t="s">
        <v>13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2:26" ht="18.75">
      <c r="B2" s="433" t="s">
        <v>141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2:27" s="210" customFormat="1" ht="29.25" customHeight="1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209"/>
    </row>
    <row r="4" spans="2:26" s="213" customFormat="1" ht="30.75" customHeight="1">
      <c r="B4" s="348"/>
      <c r="C4" s="83" t="s">
        <v>71</v>
      </c>
      <c r="D4" s="83"/>
      <c r="E4" s="83"/>
      <c r="F4" s="83"/>
      <c r="G4" s="83"/>
      <c r="H4" s="83"/>
      <c r="I4" s="83"/>
      <c r="J4" s="83"/>
      <c r="K4" s="84">
        <f>'Monthly Spending Plan Summary'!K4</f>
        <v>0</v>
      </c>
      <c r="L4" s="264" t="s">
        <v>14</v>
      </c>
      <c r="M4" s="264"/>
      <c r="N4" s="264" t="s">
        <v>15</v>
      </c>
      <c r="O4" s="264"/>
      <c r="P4" s="264" t="s">
        <v>16</v>
      </c>
      <c r="Q4" s="264"/>
      <c r="R4" s="264" t="s">
        <v>17</v>
      </c>
      <c r="S4" s="264"/>
      <c r="T4" s="264" t="s">
        <v>18</v>
      </c>
      <c r="U4" s="264"/>
      <c r="V4" s="264" t="s">
        <v>19</v>
      </c>
      <c r="W4" s="265"/>
      <c r="X4" s="266" t="s">
        <v>128</v>
      </c>
      <c r="Y4" s="211"/>
      <c r="Z4" s="212" t="s">
        <v>129</v>
      </c>
    </row>
    <row r="5" spans="2:26" ht="16.5">
      <c r="B5" s="321"/>
      <c r="C5" s="345" t="str">
        <f>'Monthly Spending Plan Summary'!C5</f>
        <v>Take home pay (see Income Summary)</v>
      </c>
      <c r="D5" s="75"/>
      <c r="E5" s="75"/>
      <c r="F5" s="75"/>
      <c r="G5" s="75"/>
      <c r="H5" s="75"/>
      <c r="I5" s="75"/>
      <c r="J5" s="75"/>
      <c r="K5" s="65"/>
      <c r="L5" s="107">
        <f>'Monthly Spending Plan Summary'!L5</f>
        <v>0</v>
      </c>
      <c r="M5" s="214"/>
      <c r="N5" s="109"/>
      <c r="O5" s="214"/>
      <c r="P5" s="109"/>
      <c r="Q5" s="214"/>
      <c r="R5" s="109"/>
      <c r="S5" s="214"/>
      <c r="T5" s="109"/>
      <c r="U5" s="214"/>
      <c r="V5" s="109"/>
      <c r="W5" s="214"/>
      <c r="X5" s="107">
        <f>SUM(N5:V5)</f>
        <v>0</v>
      </c>
      <c r="Y5" s="214"/>
      <c r="Z5" s="108">
        <f>L5-X5</f>
        <v>0</v>
      </c>
    </row>
    <row r="6" spans="2:26" ht="16.5">
      <c r="B6" s="167"/>
      <c r="C6" s="346" t="str">
        <f>'Monthly Spending Plan Summary'!C6</f>
        <v>Other Income (see Income Summary)</v>
      </c>
      <c r="D6" s="68"/>
      <c r="E6" s="68"/>
      <c r="F6" s="68"/>
      <c r="G6" s="68"/>
      <c r="H6" s="68"/>
      <c r="I6" s="68"/>
      <c r="J6" s="68"/>
      <c r="K6" s="65"/>
      <c r="L6" s="110">
        <f>'Monthly Spending Plan Summary'!L6</f>
        <v>0</v>
      </c>
      <c r="M6" s="214"/>
      <c r="N6" s="48"/>
      <c r="O6" s="214"/>
      <c r="P6" s="48"/>
      <c r="Q6" s="214"/>
      <c r="R6" s="48"/>
      <c r="S6" s="214"/>
      <c r="T6" s="48"/>
      <c r="U6" s="214"/>
      <c r="V6" s="48"/>
      <c r="W6" s="214"/>
      <c r="X6" s="110">
        <f>SUM(N6:V6)</f>
        <v>0</v>
      </c>
      <c r="Y6" s="214"/>
      <c r="Z6" s="111">
        <f>L6-X6</f>
        <v>0</v>
      </c>
    </row>
    <row r="7" spans="2:26" s="216" customFormat="1" ht="14.25">
      <c r="B7" s="349"/>
      <c r="C7" s="337" t="str">
        <f>'Monthly Spending Plan Summary'!C7</f>
        <v>  Total Deposits</v>
      </c>
      <c r="D7" s="19"/>
      <c r="E7" s="19"/>
      <c r="F7" s="19"/>
      <c r="G7" s="19"/>
      <c r="H7" s="19"/>
      <c r="I7" s="19"/>
      <c r="J7" s="19"/>
      <c r="K7" s="104"/>
      <c r="L7" s="105">
        <f>'Monthly Spending Plan Summary'!L7</f>
        <v>0</v>
      </c>
      <c r="M7" s="215"/>
      <c r="N7" s="105">
        <f>SUM(N5:N6)</f>
        <v>0</v>
      </c>
      <c r="O7" s="215"/>
      <c r="P7" s="105">
        <f>SUM(P5:P6)</f>
        <v>0</v>
      </c>
      <c r="Q7" s="215"/>
      <c r="R7" s="105">
        <f>SUM(R5:R6)</f>
        <v>0</v>
      </c>
      <c r="S7" s="215"/>
      <c r="T7" s="105">
        <f>SUM(T5:T6)</f>
        <v>0</v>
      </c>
      <c r="U7" s="215"/>
      <c r="V7" s="105">
        <f>SUM(V5:V6)</f>
        <v>0</v>
      </c>
      <c r="W7" s="215"/>
      <c r="X7" s="105">
        <f>SUM(X5:X6)</f>
        <v>0</v>
      </c>
      <c r="Y7" s="215"/>
      <c r="Z7" s="106">
        <f>SUM(Z5:Z6)</f>
        <v>0</v>
      </c>
    </row>
    <row r="8" spans="3:26" ht="7.5" customHeight="1">
      <c r="C8" s="217"/>
      <c r="D8" s="216"/>
      <c r="E8" s="216"/>
      <c r="F8" s="216"/>
      <c r="G8" s="216"/>
      <c r="H8" s="216"/>
      <c r="I8" s="216"/>
      <c r="J8" s="216"/>
      <c r="K8" s="218"/>
      <c r="L8" s="219"/>
      <c r="M8" s="214"/>
      <c r="N8" s="219"/>
      <c r="O8" s="214"/>
      <c r="P8" s="219"/>
      <c r="Q8" s="214"/>
      <c r="R8" s="219"/>
      <c r="S8" s="214"/>
      <c r="T8" s="219"/>
      <c r="U8" s="214"/>
      <c r="V8" s="219"/>
      <c r="W8" s="214"/>
      <c r="X8" s="219"/>
      <c r="Y8" s="220"/>
      <c r="Z8" s="219"/>
    </row>
    <row r="9" spans="2:26" s="221" customFormat="1" ht="30.75" customHeight="1">
      <c r="B9" s="347"/>
      <c r="C9" s="83" t="str">
        <f>'Monthly Spending Plan Summary'!C9</f>
        <v>Contributions</v>
      </c>
      <c r="D9" s="83"/>
      <c r="E9" s="83"/>
      <c r="F9" s="83"/>
      <c r="G9" s="83"/>
      <c r="H9" s="83"/>
      <c r="I9" s="83"/>
      <c r="J9" s="83"/>
      <c r="K9" s="85">
        <f>'Monthly Spending Plan Summary'!K9:S9</f>
        <v>0</v>
      </c>
      <c r="L9" s="264" t="s">
        <v>14</v>
      </c>
      <c r="M9" s="264"/>
      <c r="N9" s="264" t="s">
        <v>15</v>
      </c>
      <c r="O9" s="264"/>
      <c r="P9" s="264" t="s">
        <v>16</v>
      </c>
      <c r="Q9" s="264"/>
      <c r="R9" s="264" t="s">
        <v>17</v>
      </c>
      <c r="S9" s="264"/>
      <c r="T9" s="264" t="s">
        <v>18</v>
      </c>
      <c r="U9" s="264"/>
      <c r="V9" s="264" t="s">
        <v>19</v>
      </c>
      <c r="W9" s="265"/>
      <c r="X9" s="266" t="s">
        <v>128</v>
      </c>
      <c r="Y9" s="211"/>
      <c r="Z9" s="212" t="s">
        <v>129</v>
      </c>
    </row>
    <row r="10" spans="2:26" ht="16.5">
      <c r="B10" s="321"/>
      <c r="C10" s="345" t="str">
        <f>'Monthly Spending Plan Summary'!C10</f>
        <v>Tithe (goal is 10% X gross pay)</v>
      </c>
      <c r="D10" s="76"/>
      <c r="E10" s="76"/>
      <c r="F10" s="76"/>
      <c r="G10" s="76"/>
      <c r="H10" s="76"/>
      <c r="I10" s="76"/>
      <c r="J10" s="76"/>
      <c r="K10" s="65"/>
      <c r="L10" s="107">
        <f>'Monthly Spending Plan Summary'!L10</f>
        <v>0</v>
      </c>
      <c r="M10" s="214"/>
      <c r="N10" s="109"/>
      <c r="O10" s="214"/>
      <c r="P10" s="109"/>
      <c r="Q10" s="214"/>
      <c r="R10" s="109"/>
      <c r="S10" s="214"/>
      <c r="T10" s="109"/>
      <c r="U10" s="214"/>
      <c r="V10" s="109"/>
      <c r="W10" s="214"/>
      <c r="X10" s="107">
        <f aca="true" t="shared" si="0" ref="X10:X56">SUM(N10:V10)</f>
        <v>0</v>
      </c>
      <c r="Y10" s="214"/>
      <c r="Z10" s="108">
        <f>L10-X10</f>
        <v>0</v>
      </c>
    </row>
    <row r="11" spans="2:26" ht="16.5">
      <c r="B11" s="167"/>
      <c r="C11" s="346" t="str">
        <f>'Monthly Spending Plan Summary'!C11</f>
        <v>Charities</v>
      </c>
      <c r="D11" s="69"/>
      <c r="E11" s="69"/>
      <c r="F11" s="69"/>
      <c r="G11" s="69"/>
      <c r="H11" s="69"/>
      <c r="I11" s="69"/>
      <c r="J11" s="69"/>
      <c r="K11" s="65"/>
      <c r="L11" s="110">
        <f>'Monthly Spending Plan Summary'!L11</f>
        <v>0</v>
      </c>
      <c r="M11" s="214"/>
      <c r="N11" s="48"/>
      <c r="O11" s="214"/>
      <c r="P11" s="48"/>
      <c r="Q11" s="214"/>
      <c r="R11" s="48"/>
      <c r="S11" s="214"/>
      <c r="T11" s="48"/>
      <c r="U11" s="214"/>
      <c r="V11" s="48"/>
      <c r="W11" s="214"/>
      <c r="X11" s="110">
        <f t="shared" si="0"/>
        <v>0</v>
      </c>
      <c r="Y11" s="214"/>
      <c r="Z11" s="111">
        <f>L11-X11</f>
        <v>0</v>
      </c>
    </row>
    <row r="12" spans="2:26" s="216" customFormat="1" ht="14.25">
      <c r="B12" s="349"/>
      <c r="C12" s="337" t="str">
        <f>'Monthly Spending Plan Summary'!C12</f>
        <v>  Subtotal</v>
      </c>
      <c r="D12" s="19"/>
      <c r="E12" s="19"/>
      <c r="F12" s="19"/>
      <c r="G12" s="19"/>
      <c r="H12" s="19"/>
      <c r="I12" s="19"/>
      <c r="J12" s="19"/>
      <c r="K12" s="104"/>
      <c r="L12" s="105">
        <f>'Monthly Spending Plan Summary'!L12</f>
        <v>0</v>
      </c>
      <c r="M12" s="215"/>
      <c r="N12" s="105">
        <f>SUM(N10:N11)</f>
        <v>0</v>
      </c>
      <c r="O12" s="215"/>
      <c r="P12" s="105">
        <f>SUM(P10:P11)</f>
        <v>0</v>
      </c>
      <c r="Q12" s="215"/>
      <c r="R12" s="105">
        <f>SUM(R10:R11)</f>
        <v>0</v>
      </c>
      <c r="S12" s="215"/>
      <c r="T12" s="105">
        <f>SUM(T10:T11)</f>
        <v>0</v>
      </c>
      <c r="U12" s="215"/>
      <c r="V12" s="105">
        <f>SUM(V10:V11)</f>
        <v>0</v>
      </c>
      <c r="W12" s="215"/>
      <c r="X12" s="105">
        <f t="shared" si="0"/>
        <v>0</v>
      </c>
      <c r="Y12" s="215"/>
      <c r="Z12" s="106">
        <f>L12-X12</f>
        <v>0</v>
      </c>
    </row>
    <row r="13" spans="3:26" ht="7.5" customHeight="1">
      <c r="C13" s="87"/>
      <c r="D13" s="11"/>
      <c r="E13" s="11"/>
      <c r="F13" s="11"/>
      <c r="G13" s="11"/>
      <c r="H13" s="11"/>
      <c r="I13" s="11"/>
      <c r="J13" s="11"/>
      <c r="K13" s="66"/>
      <c r="L13" s="49"/>
      <c r="M13" s="214"/>
      <c r="N13" s="49"/>
      <c r="O13" s="214"/>
      <c r="P13" s="49"/>
      <c r="Q13" s="214"/>
      <c r="R13" s="49"/>
      <c r="S13" s="214"/>
      <c r="T13" s="49"/>
      <c r="U13" s="214"/>
      <c r="V13" s="49"/>
      <c r="W13" s="214"/>
      <c r="X13" s="49"/>
      <c r="Y13" s="214"/>
      <c r="Z13" s="49"/>
    </row>
    <row r="14" spans="2:26" s="221" customFormat="1" ht="30.75" customHeight="1">
      <c r="B14" s="347"/>
      <c r="C14" s="83" t="str">
        <f>'Monthly Spending Plan Summary'!C14</f>
        <v>Household Expenses</v>
      </c>
      <c r="D14" s="83"/>
      <c r="E14" s="83"/>
      <c r="F14" s="83"/>
      <c r="G14" s="83"/>
      <c r="H14" s="83"/>
      <c r="I14" s="83"/>
      <c r="J14" s="83"/>
      <c r="K14" s="84">
        <f>'Monthly Spending Plan Summary'!K14:S14</f>
        <v>0</v>
      </c>
      <c r="L14" s="264" t="s">
        <v>14</v>
      </c>
      <c r="M14" s="264"/>
      <c r="N14" s="264" t="s">
        <v>15</v>
      </c>
      <c r="O14" s="264"/>
      <c r="P14" s="264" t="s">
        <v>16</v>
      </c>
      <c r="Q14" s="264"/>
      <c r="R14" s="264" t="s">
        <v>17</v>
      </c>
      <c r="S14" s="264"/>
      <c r="T14" s="264" t="s">
        <v>18</v>
      </c>
      <c r="U14" s="264"/>
      <c r="V14" s="264" t="s">
        <v>19</v>
      </c>
      <c r="W14" s="265"/>
      <c r="X14" s="266" t="s">
        <v>128</v>
      </c>
      <c r="Y14" s="211"/>
      <c r="Z14" s="212" t="s">
        <v>129</v>
      </c>
    </row>
    <row r="15" spans="2:26" ht="16.5">
      <c r="B15" s="321"/>
      <c r="C15" s="345" t="str">
        <f>'Monthly Spending Plan Summary'!C15</f>
        <v>Mortgage or rent</v>
      </c>
      <c r="D15" s="76"/>
      <c r="E15" s="76"/>
      <c r="F15" s="76"/>
      <c r="G15" s="76"/>
      <c r="H15" s="76"/>
      <c r="I15" s="76"/>
      <c r="J15" s="76"/>
      <c r="K15" s="65"/>
      <c r="L15" s="45">
        <f>'Monthly Spending Plan Summary'!L15</f>
        <v>0</v>
      </c>
      <c r="M15" s="214"/>
      <c r="N15" s="47"/>
      <c r="O15" s="214"/>
      <c r="P15" s="47"/>
      <c r="Q15" s="214"/>
      <c r="R15" s="47"/>
      <c r="S15" s="214"/>
      <c r="T15" s="47"/>
      <c r="U15" s="214"/>
      <c r="V15" s="47"/>
      <c r="W15" s="214"/>
      <c r="X15" s="45">
        <f t="shared" si="0"/>
        <v>0</v>
      </c>
      <c r="Y15" s="214"/>
      <c r="Z15" s="72">
        <f aca="true" t="shared" si="1" ref="Z15:Z26">L15-X15</f>
        <v>0</v>
      </c>
    </row>
    <row r="16" spans="2:26" ht="16.5">
      <c r="B16" s="183"/>
      <c r="C16" s="344" t="str">
        <f>'Monthly Spending Plan Summary'!C16</f>
        <v>Home equity line of credit</v>
      </c>
      <c r="D16" s="20"/>
      <c r="E16" s="20"/>
      <c r="F16" s="20"/>
      <c r="G16" s="20"/>
      <c r="H16" s="20"/>
      <c r="I16" s="20"/>
      <c r="J16" s="20"/>
      <c r="K16" s="67"/>
      <c r="L16" s="53">
        <f>'Monthly Spending Plan Summary'!L16</f>
        <v>0</v>
      </c>
      <c r="M16" s="214"/>
      <c r="N16" s="50"/>
      <c r="O16" s="214"/>
      <c r="P16" s="50"/>
      <c r="Q16" s="214"/>
      <c r="R16" s="50"/>
      <c r="S16" s="214"/>
      <c r="T16" s="50"/>
      <c r="U16" s="214"/>
      <c r="V16" s="50"/>
      <c r="W16" s="214"/>
      <c r="X16" s="53">
        <f t="shared" si="0"/>
        <v>0</v>
      </c>
      <c r="Y16" s="214"/>
      <c r="Z16" s="79">
        <f t="shared" si="1"/>
        <v>0</v>
      </c>
    </row>
    <row r="17" spans="2:26" ht="16.5">
      <c r="B17" s="183"/>
      <c r="C17" s="344" t="str">
        <f>'Monthly Spending Plan Summary'!C17</f>
        <v>Electricity</v>
      </c>
      <c r="D17" s="20"/>
      <c r="E17" s="20"/>
      <c r="F17" s="20"/>
      <c r="G17" s="20"/>
      <c r="H17" s="20"/>
      <c r="I17" s="20"/>
      <c r="J17" s="20"/>
      <c r="K17" s="65"/>
      <c r="L17" s="53">
        <f>'Monthly Spending Plan Summary'!L17</f>
        <v>0</v>
      </c>
      <c r="M17" s="214"/>
      <c r="N17" s="50"/>
      <c r="O17" s="214"/>
      <c r="P17" s="50"/>
      <c r="Q17" s="214"/>
      <c r="R17" s="50"/>
      <c r="S17" s="214"/>
      <c r="T17" s="50"/>
      <c r="U17" s="214"/>
      <c r="V17" s="50"/>
      <c r="W17" s="214"/>
      <c r="X17" s="53">
        <f t="shared" si="0"/>
        <v>0</v>
      </c>
      <c r="Y17" s="214"/>
      <c r="Z17" s="79">
        <f t="shared" si="1"/>
        <v>0</v>
      </c>
    </row>
    <row r="18" spans="2:26" ht="16.5">
      <c r="B18" s="183"/>
      <c r="C18" s="344" t="str">
        <f>'Monthly Spending Plan Summary'!C18</f>
        <v>Water/garbage/sewer/gas</v>
      </c>
      <c r="D18" s="20"/>
      <c r="E18" s="20"/>
      <c r="F18" s="20"/>
      <c r="G18" s="20"/>
      <c r="H18" s="20"/>
      <c r="I18" s="20"/>
      <c r="J18" s="20"/>
      <c r="K18" s="65"/>
      <c r="L18" s="53">
        <f>'Monthly Spending Plan Summary'!L18</f>
        <v>0</v>
      </c>
      <c r="M18" s="214"/>
      <c r="N18" s="50"/>
      <c r="O18" s="214"/>
      <c r="P18" s="50"/>
      <c r="Q18" s="214"/>
      <c r="R18" s="50"/>
      <c r="S18" s="214"/>
      <c r="T18" s="50"/>
      <c r="U18" s="214"/>
      <c r="V18" s="50"/>
      <c r="W18" s="214"/>
      <c r="X18" s="53">
        <f t="shared" si="0"/>
        <v>0</v>
      </c>
      <c r="Y18" s="214"/>
      <c r="Z18" s="79">
        <f t="shared" si="1"/>
        <v>0</v>
      </c>
    </row>
    <row r="19" spans="2:26" ht="16.5">
      <c r="B19" s="183"/>
      <c r="C19" s="344" t="str">
        <f>'Monthly Spending Plan Summary'!C19</f>
        <v>House cleaning</v>
      </c>
      <c r="D19" s="20"/>
      <c r="E19" s="20"/>
      <c r="F19" s="20"/>
      <c r="G19" s="20"/>
      <c r="H19" s="20"/>
      <c r="I19" s="20"/>
      <c r="J19" s="20"/>
      <c r="K19" s="65"/>
      <c r="L19" s="53">
        <f>'Monthly Spending Plan Summary'!L19</f>
        <v>0</v>
      </c>
      <c r="M19" s="214"/>
      <c r="N19" s="50"/>
      <c r="O19" s="214"/>
      <c r="P19" s="50"/>
      <c r="Q19" s="214"/>
      <c r="R19" s="50"/>
      <c r="S19" s="214"/>
      <c r="T19" s="50"/>
      <c r="U19" s="214"/>
      <c r="V19" s="50"/>
      <c r="W19" s="214"/>
      <c r="X19" s="53">
        <f t="shared" si="0"/>
        <v>0</v>
      </c>
      <c r="Y19" s="214"/>
      <c r="Z19" s="79">
        <f t="shared" si="1"/>
        <v>0</v>
      </c>
    </row>
    <row r="20" spans="2:26" ht="16.5">
      <c r="B20" s="183"/>
      <c r="C20" s="344" t="str">
        <f>'Monthly Spending Plan Summary'!C20</f>
        <v>Telephone/cable/internet</v>
      </c>
      <c r="D20" s="20"/>
      <c r="E20" s="20"/>
      <c r="F20" s="20"/>
      <c r="G20" s="20"/>
      <c r="H20" s="20"/>
      <c r="I20" s="20"/>
      <c r="J20" s="20"/>
      <c r="K20" s="65"/>
      <c r="L20" s="53">
        <f>'Monthly Spending Plan Summary'!L20</f>
        <v>0</v>
      </c>
      <c r="M20" s="214"/>
      <c r="N20" s="50"/>
      <c r="O20" s="214"/>
      <c r="P20" s="50"/>
      <c r="Q20" s="214"/>
      <c r="R20" s="50"/>
      <c r="S20" s="214"/>
      <c r="T20" s="50"/>
      <c r="U20" s="214"/>
      <c r="V20" s="50"/>
      <c r="W20" s="214"/>
      <c r="X20" s="53">
        <f t="shared" si="0"/>
        <v>0</v>
      </c>
      <c r="Y20" s="214"/>
      <c r="Z20" s="79">
        <f t="shared" si="1"/>
        <v>0</v>
      </c>
    </row>
    <row r="21" spans="2:26" ht="16.5">
      <c r="B21" s="183"/>
      <c r="C21" s="344" t="str">
        <f>'Monthly Spending Plan Summary'!C21</f>
        <v>Pool/lawn service</v>
      </c>
      <c r="D21" s="20"/>
      <c r="E21" s="20"/>
      <c r="F21" s="20"/>
      <c r="G21" s="20"/>
      <c r="H21" s="20"/>
      <c r="I21" s="20"/>
      <c r="J21" s="20"/>
      <c r="K21" s="65"/>
      <c r="L21" s="53">
        <f>'Monthly Spending Plan Summary'!L21</f>
        <v>0</v>
      </c>
      <c r="M21" s="214"/>
      <c r="N21" s="50"/>
      <c r="O21" s="214"/>
      <c r="P21" s="50"/>
      <c r="Q21" s="214"/>
      <c r="R21" s="50"/>
      <c r="S21" s="214"/>
      <c r="T21" s="50"/>
      <c r="U21" s="214"/>
      <c r="V21" s="50"/>
      <c r="W21" s="214"/>
      <c r="X21" s="53">
        <f t="shared" si="0"/>
        <v>0</v>
      </c>
      <c r="Y21" s="214"/>
      <c r="Z21" s="79">
        <f t="shared" si="1"/>
        <v>0</v>
      </c>
    </row>
    <row r="22" spans="2:26" ht="16.5">
      <c r="B22" s="183"/>
      <c r="C22" s="344" t="str">
        <f>'Monthly Spending Plan Summary'!C22</f>
        <v>Home/lawn pest  control</v>
      </c>
      <c r="D22" s="20"/>
      <c r="E22" s="20"/>
      <c r="F22" s="20"/>
      <c r="G22" s="20"/>
      <c r="H22" s="20"/>
      <c r="I22" s="20"/>
      <c r="J22" s="22"/>
      <c r="K22" s="65"/>
      <c r="L22" s="53">
        <f>'Monthly Spending Plan Summary'!L22</f>
        <v>0</v>
      </c>
      <c r="M22" s="214"/>
      <c r="N22" s="50"/>
      <c r="O22" s="214"/>
      <c r="P22" s="50"/>
      <c r="Q22" s="214"/>
      <c r="R22" s="50"/>
      <c r="S22" s="214"/>
      <c r="T22" s="50"/>
      <c r="U22" s="214"/>
      <c r="V22" s="50"/>
      <c r="W22" s="214"/>
      <c r="X22" s="53">
        <f t="shared" si="0"/>
        <v>0</v>
      </c>
      <c r="Y22" s="214"/>
      <c r="Z22" s="79">
        <f t="shared" si="1"/>
        <v>0</v>
      </c>
    </row>
    <row r="23" spans="2:26" ht="16.5">
      <c r="B23" s="183"/>
      <c r="C23" s="344" t="str">
        <f>'Monthly Spending Plan Summary'!C23</f>
        <v>Security system</v>
      </c>
      <c r="D23" s="20"/>
      <c r="E23" s="20"/>
      <c r="F23" s="20"/>
      <c r="G23" s="20"/>
      <c r="H23" s="20"/>
      <c r="I23" s="20"/>
      <c r="J23" s="20"/>
      <c r="K23" s="65"/>
      <c r="L23" s="53">
        <f>'Monthly Spending Plan Summary'!L23</f>
        <v>0</v>
      </c>
      <c r="M23" s="214"/>
      <c r="N23" s="50"/>
      <c r="O23" s="214"/>
      <c r="P23" s="50"/>
      <c r="Q23" s="214"/>
      <c r="R23" s="50"/>
      <c r="S23" s="214"/>
      <c r="T23" s="50"/>
      <c r="U23" s="214"/>
      <c r="V23" s="50"/>
      <c r="W23" s="214"/>
      <c r="X23" s="53">
        <f t="shared" si="0"/>
        <v>0</v>
      </c>
      <c r="Y23" s="214"/>
      <c r="Z23" s="79">
        <f t="shared" si="1"/>
        <v>0</v>
      </c>
    </row>
    <row r="24" spans="2:26" ht="16.5">
      <c r="B24" s="183"/>
      <c r="C24" s="344" t="str">
        <f>'Monthly Spending Plan Summary'!C24</f>
        <v>Other (click here)</v>
      </c>
      <c r="D24" s="20"/>
      <c r="E24" s="20"/>
      <c r="F24" s="20"/>
      <c r="G24" s="20"/>
      <c r="H24" s="20"/>
      <c r="I24" s="20"/>
      <c r="J24" s="20"/>
      <c r="K24" s="65"/>
      <c r="L24" s="53">
        <f>'Monthly Spending Plan Summary'!L24</f>
        <v>0</v>
      </c>
      <c r="M24" s="214"/>
      <c r="N24" s="50"/>
      <c r="O24" s="214"/>
      <c r="P24" s="50"/>
      <c r="Q24" s="214"/>
      <c r="R24" s="50"/>
      <c r="S24" s="214"/>
      <c r="T24" s="50"/>
      <c r="U24" s="214"/>
      <c r="V24" s="50"/>
      <c r="W24" s="214"/>
      <c r="X24" s="53">
        <f t="shared" si="0"/>
        <v>0</v>
      </c>
      <c r="Y24" s="214"/>
      <c r="Z24" s="79">
        <f t="shared" si="1"/>
        <v>0</v>
      </c>
    </row>
    <row r="25" spans="2:26" ht="16.5">
      <c r="B25" s="167"/>
      <c r="C25" s="346" t="str">
        <f>'Monthly Spending Plan Summary'!C25</f>
        <v>Other (click here)</v>
      </c>
      <c r="D25" s="276"/>
      <c r="E25" s="276"/>
      <c r="F25" s="276"/>
      <c r="G25" s="276"/>
      <c r="H25" s="276"/>
      <c r="I25" s="276"/>
      <c r="J25" s="69"/>
      <c r="K25" s="65"/>
      <c r="L25" s="222">
        <f>'Monthly Spending Plan Summary'!L25</f>
        <v>0</v>
      </c>
      <c r="M25" s="214"/>
      <c r="N25" s="51"/>
      <c r="O25" s="214"/>
      <c r="P25" s="51"/>
      <c r="Q25" s="214"/>
      <c r="R25" s="51"/>
      <c r="S25" s="214"/>
      <c r="T25" s="51"/>
      <c r="U25" s="214"/>
      <c r="V25" s="51"/>
      <c r="W25" s="214"/>
      <c r="X25" s="222">
        <f t="shared" si="0"/>
        <v>0</v>
      </c>
      <c r="Y25" s="214"/>
      <c r="Z25" s="223">
        <f t="shared" si="1"/>
        <v>0</v>
      </c>
    </row>
    <row r="26" spans="2:26" s="216" customFormat="1" ht="14.25">
      <c r="B26" s="349"/>
      <c r="C26" s="337" t="str">
        <f>'Monthly Spending Plan Summary'!C26</f>
        <v>  Subtotal</v>
      </c>
      <c r="D26" s="19"/>
      <c r="E26" s="19"/>
      <c r="F26" s="19"/>
      <c r="G26" s="19"/>
      <c r="H26" s="19"/>
      <c r="I26" s="19"/>
      <c r="J26" s="19"/>
      <c r="K26" s="104"/>
      <c r="L26" s="46">
        <f>'Monthly Spending Plan Summary'!L26</f>
        <v>0</v>
      </c>
      <c r="M26" s="215"/>
      <c r="N26" s="46">
        <f>SUM(N15:N25)</f>
        <v>0</v>
      </c>
      <c r="O26" s="215"/>
      <c r="P26" s="46">
        <f aca="true" t="shared" si="2" ref="P26:V26">SUM(P15:P25)</f>
        <v>0</v>
      </c>
      <c r="Q26" s="215">
        <f t="shared" si="2"/>
        <v>0</v>
      </c>
      <c r="R26" s="46">
        <f t="shared" si="2"/>
        <v>0</v>
      </c>
      <c r="S26" s="215">
        <f t="shared" si="2"/>
        <v>0</v>
      </c>
      <c r="T26" s="46">
        <f t="shared" si="2"/>
        <v>0</v>
      </c>
      <c r="U26" s="215">
        <f t="shared" si="2"/>
        <v>0</v>
      </c>
      <c r="V26" s="46">
        <f t="shared" si="2"/>
        <v>0</v>
      </c>
      <c r="W26" s="215"/>
      <c r="X26" s="46">
        <f t="shared" si="0"/>
        <v>0</v>
      </c>
      <c r="Y26" s="215"/>
      <c r="Z26" s="73">
        <f t="shared" si="1"/>
        <v>0</v>
      </c>
    </row>
    <row r="27" spans="3:26" s="4" customFormat="1" ht="7.5" customHeight="1">
      <c r="C27" s="88"/>
      <c r="D27" s="10"/>
      <c r="E27" s="10"/>
      <c r="F27" s="10"/>
      <c r="G27" s="10"/>
      <c r="H27" s="10"/>
      <c r="I27" s="10"/>
      <c r="J27" s="10"/>
      <c r="K27" s="67"/>
      <c r="L27" s="52"/>
      <c r="M27" s="214"/>
      <c r="N27" s="52"/>
      <c r="O27" s="214"/>
      <c r="P27" s="52"/>
      <c r="Q27" s="214"/>
      <c r="R27" s="52"/>
      <c r="S27" s="214"/>
      <c r="T27" s="52"/>
      <c r="U27" s="214"/>
      <c r="V27" s="52"/>
      <c r="W27" s="214"/>
      <c r="X27" s="52"/>
      <c r="Y27" s="214"/>
      <c r="Z27" s="52"/>
    </row>
    <row r="28" spans="2:26" s="221" customFormat="1" ht="30.75" customHeight="1">
      <c r="B28" s="347"/>
      <c r="C28" s="83" t="str">
        <f>'Monthly Spending Plan Summary'!C28</f>
        <v>Auto Expenses</v>
      </c>
      <c r="D28" s="83"/>
      <c r="E28" s="83"/>
      <c r="F28" s="83"/>
      <c r="G28" s="83"/>
      <c r="H28" s="83"/>
      <c r="I28" s="83"/>
      <c r="J28" s="83"/>
      <c r="K28" s="85">
        <f>'Monthly Spending Plan Summary'!K28:S28</f>
        <v>0</v>
      </c>
      <c r="L28" s="264" t="s">
        <v>14</v>
      </c>
      <c r="M28" s="264"/>
      <c r="N28" s="264" t="s">
        <v>15</v>
      </c>
      <c r="O28" s="264"/>
      <c r="P28" s="264" t="s">
        <v>16</v>
      </c>
      <c r="Q28" s="264"/>
      <c r="R28" s="264" t="s">
        <v>17</v>
      </c>
      <c r="S28" s="264"/>
      <c r="T28" s="264" t="s">
        <v>18</v>
      </c>
      <c r="U28" s="264"/>
      <c r="V28" s="264" t="s">
        <v>19</v>
      </c>
      <c r="W28" s="265"/>
      <c r="X28" s="266" t="s">
        <v>128</v>
      </c>
      <c r="Y28" s="211"/>
      <c r="Z28" s="212" t="s">
        <v>129</v>
      </c>
    </row>
    <row r="29" spans="2:26" ht="16.5">
      <c r="B29" s="321"/>
      <c r="C29" s="345" t="str">
        <f>'Monthly Spending Plan Summary'!C29</f>
        <v>Gas  $</v>
      </c>
      <c r="D29" s="434">
        <f>SUM('Monthly Spending Plan Summary'!D29:E29)</f>
        <v>0</v>
      </c>
      <c r="E29" s="434"/>
      <c r="F29" s="77"/>
      <c r="G29" s="77" t="str">
        <f>'Monthly Spending Plan Summary'!G29</f>
        <v>Oil  $</v>
      </c>
      <c r="H29" s="434">
        <f>SUM('Monthly Spending Plan Summary'!H29:I29)</f>
        <v>0</v>
      </c>
      <c r="I29" s="434"/>
      <c r="J29" s="77"/>
      <c r="K29" s="65"/>
      <c r="L29" s="45">
        <f>'Monthly Spending Plan Summary'!L29</f>
        <v>0</v>
      </c>
      <c r="M29" s="214"/>
      <c r="N29" s="47"/>
      <c r="O29" s="214"/>
      <c r="P29" s="47"/>
      <c r="Q29" s="214"/>
      <c r="R29" s="47"/>
      <c r="S29" s="214"/>
      <c r="T29" s="47"/>
      <c r="U29" s="214"/>
      <c r="V29" s="47"/>
      <c r="W29" s="214"/>
      <c r="X29" s="45">
        <f t="shared" si="0"/>
        <v>0</v>
      </c>
      <c r="Y29" s="214"/>
      <c r="Z29" s="72">
        <f>L29-X29</f>
        <v>0</v>
      </c>
    </row>
    <row r="30" spans="2:26" ht="16.5">
      <c r="B30" s="183"/>
      <c r="C30" s="344" t="str">
        <f>'Monthly Spending Plan Summary'!C30</f>
        <v>Auto insurance</v>
      </c>
      <c r="D30" s="20"/>
      <c r="E30" s="20"/>
      <c r="F30" s="20"/>
      <c r="G30" s="20"/>
      <c r="H30" s="20"/>
      <c r="I30" s="20"/>
      <c r="J30" s="20"/>
      <c r="K30" s="65"/>
      <c r="L30" s="53">
        <f>'Monthly Spending Plan Summary'!L30</f>
        <v>0</v>
      </c>
      <c r="M30" s="214"/>
      <c r="N30" s="50"/>
      <c r="O30" s="214"/>
      <c r="P30" s="50"/>
      <c r="Q30" s="214"/>
      <c r="R30" s="50"/>
      <c r="S30" s="214"/>
      <c r="T30" s="50"/>
      <c r="U30" s="214"/>
      <c r="V30" s="50"/>
      <c r="W30" s="214"/>
      <c r="X30" s="53">
        <f t="shared" si="0"/>
        <v>0</v>
      </c>
      <c r="Y30" s="214"/>
      <c r="Z30" s="79">
        <f>L30-X30</f>
        <v>0</v>
      </c>
    </row>
    <row r="31" spans="2:26" ht="16.5">
      <c r="B31" s="183"/>
      <c r="C31" s="344" t="str">
        <f>'Monthly Spending Plan Summary'!C31</f>
        <v>Other (click here)</v>
      </c>
      <c r="D31" s="20"/>
      <c r="E31" s="20"/>
      <c r="F31" s="20"/>
      <c r="G31" s="20"/>
      <c r="H31" s="20"/>
      <c r="I31" s="20"/>
      <c r="J31" s="20"/>
      <c r="K31" s="65"/>
      <c r="L31" s="53">
        <f>'Monthly Spending Plan Summary'!L31</f>
        <v>0</v>
      </c>
      <c r="M31" s="214"/>
      <c r="N31" s="50"/>
      <c r="O31" s="214"/>
      <c r="P31" s="50"/>
      <c r="Q31" s="214"/>
      <c r="R31" s="50"/>
      <c r="S31" s="214"/>
      <c r="T31" s="50"/>
      <c r="U31" s="214"/>
      <c r="V31" s="50"/>
      <c r="W31" s="214"/>
      <c r="X31" s="53">
        <f t="shared" si="0"/>
        <v>0</v>
      </c>
      <c r="Y31" s="214"/>
      <c r="Z31" s="79">
        <f>L31-X31</f>
        <v>0</v>
      </c>
    </row>
    <row r="32" spans="2:26" ht="16.5">
      <c r="B32" s="167"/>
      <c r="C32" s="346" t="str">
        <f>'Monthly Spending Plan Summary'!C32</f>
        <v>Other (click here)</v>
      </c>
      <c r="D32" s="276"/>
      <c r="E32" s="276"/>
      <c r="F32" s="276"/>
      <c r="G32" s="276"/>
      <c r="H32" s="276"/>
      <c r="I32" s="276"/>
      <c r="J32" s="69"/>
      <c r="K32" s="65"/>
      <c r="L32" s="222">
        <f>'Monthly Spending Plan Summary'!L32</f>
        <v>0</v>
      </c>
      <c r="M32" s="214"/>
      <c r="N32" s="51"/>
      <c r="O32" s="214"/>
      <c r="P32" s="51"/>
      <c r="Q32" s="214"/>
      <c r="R32" s="51"/>
      <c r="S32" s="214"/>
      <c r="T32" s="51"/>
      <c r="U32" s="214"/>
      <c r="V32" s="51"/>
      <c r="W32" s="214"/>
      <c r="X32" s="222">
        <f t="shared" si="0"/>
        <v>0</v>
      </c>
      <c r="Y32" s="214"/>
      <c r="Z32" s="223">
        <f>L32-X32</f>
        <v>0</v>
      </c>
    </row>
    <row r="33" spans="2:26" s="216" customFormat="1" ht="14.25">
      <c r="B33" s="349"/>
      <c r="C33" s="337" t="str">
        <f>'Monthly Spending Plan Summary'!C33</f>
        <v>  Subtotal</v>
      </c>
      <c r="D33" s="19"/>
      <c r="E33" s="19"/>
      <c r="F33" s="19"/>
      <c r="G33" s="19"/>
      <c r="H33" s="19"/>
      <c r="I33" s="19"/>
      <c r="J33" s="19"/>
      <c r="K33" s="104"/>
      <c r="L33" s="46">
        <f>'Monthly Spending Plan Summary'!L33</f>
        <v>0</v>
      </c>
      <c r="M33" s="215"/>
      <c r="N33" s="46">
        <f>SUM(N29:N32)</f>
        <v>0</v>
      </c>
      <c r="O33" s="215"/>
      <c r="P33" s="46">
        <f>SUM(P29:P32)</f>
        <v>0</v>
      </c>
      <c r="Q33" s="215"/>
      <c r="R33" s="46">
        <f>SUM(R29:R32)</f>
        <v>0</v>
      </c>
      <c r="S33" s="215"/>
      <c r="T33" s="46">
        <f>SUM(T29:T32)</f>
        <v>0</v>
      </c>
      <c r="U33" s="215"/>
      <c r="V33" s="46">
        <f>SUM(V29:V32)</f>
        <v>0</v>
      </c>
      <c r="W33" s="215"/>
      <c r="X33" s="46">
        <f t="shared" si="0"/>
        <v>0</v>
      </c>
      <c r="Y33" s="215"/>
      <c r="Z33" s="73">
        <f>L33-X33</f>
        <v>0</v>
      </c>
    </row>
    <row r="34" spans="3:26" s="4" customFormat="1" ht="7.5" customHeight="1">
      <c r="C34" s="88"/>
      <c r="D34" s="10"/>
      <c r="E34" s="10"/>
      <c r="F34" s="10"/>
      <c r="G34" s="10"/>
      <c r="H34" s="10"/>
      <c r="I34" s="10"/>
      <c r="J34" s="10"/>
      <c r="K34" s="67"/>
      <c r="L34" s="52"/>
      <c r="M34" s="214"/>
      <c r="N34" s="52"/>
      <c r="O34" s="214"/>
      <c r="P34" s="52"/>
      <c r="Q34" s="214"/>
      <c r="R34" s="52"/>
      <c r="S34" s="214"/>
      <c r="T34" s="52"/>
      <c r="U34" s="214"/>
      <c r="V34" s="52"/>
      <c r="W34" s="214"/>
      <c r="X34" s="52"/>
      <c r="Y34" s="214"/>
      <c r="Z34" s="52"/>
    </row>
    <row r="35" spans="2:26" s="221" customFormat="1" ht="30.75" customHeight="1">
      <c r="B35" s="347"/>
      <c r="C35" s="83" t="str">
        <f>'Monthly Spending Plan Summary'!C35</f>
        <v>Children's Expenses</v>
      </c>
      <c r="D35" s="83"/>
      <c r="E35" s="83"/>
      <c r="F35" s="83"/>
      <c r="G35" s="83"/>
      <c r="H35" s="83"/>
      <c r="I35" s="83"/>
      <c r="J35" s="83"/>
      <c r="K35" s="84">
        <f>'Monthly Spending Plan Summary'!K35:S35</f>
        <v>0</v>
      </c>
      <c r="L35" s="264" t="s">
        <v>14</v>
      </c>
      <c r="M35" s="264"/>
      <c r="N35" s="264" t="s">
        <v>15</v>
      </c>
      <c r="O35" s="264"/>
      <c r="P35" s="264" t="s">
        <v>16</v>
      </c>
      <c r="Q35" s="264"/>
      <c r="R35" s="264" t="s">
        <v>17</v>
      </c>
      <c r="S35" s="264"/>
      <c r="T35" s="264" t="s">
        <v>18</v>
      </c>
      <c r="U35" s="264"/>
      <c r="V35" s="264" t="s">
        <v>19</v>
      </c>
      <c r="W35" s="265"/>
      <c r="X35" s="266" t="s">
        <v>128</v>
      </c>
      <c r="Y35" s="211"/>
      <c r="Z35" s="212" t="s">
        <v>129</v>
      </c>
    </row>
    <row r="36" spans="2:26" ht="16.5">
      <c r="B36" s="321"/>
      <c r="C36" s="344" t="str">
        <f>'Monthly Spending Plan Summary'!C36</f>
        <v>School tuition</v>
      </c>
      <c r="D36" s="20"/>
      <c r="E36" s="20"/>
      <c r="F36" s="20"/>
      <c r="G36" s="20"/>
      <c r="H36" s="20"/>
      <c r="I36" s="20"/>
      <c r="J36" s="20"/>
      <c r="K36" s="65"/>
      <c r="L36" s="45">
        <f>'Monthly Spending Plan Summary'!L36</f>
        <v>0</v>
      </c>
      <c r="M36" s="214"/>
      <c r="N36" s="47"/>
      <c r="O36" s="214"/>
      <c r="P36" s="47"/>
      <c r="Q36" s="214"/>
      <c r="R36" s="47"/>
      <c r="S36" s="214"/>
      <c r="T36" s="47"/>
      <c r="U36" s="214"/>
      <c r="V36" s="47"/>
      <c r="W36" s="214"/>
      <c r="X36" s="45">
        <f t="shared" si="0"/>
        <v>0</v>
      </c>
      <c r="Y36" s="214"/>
      <c r="Z36" s="72">
        <f aca="true" t="shared" si="3" ref="Z36:Z47">L36-X36</f>
        <v>0</v>
      </c>
    </row>
    <row r="37" spans="2:26" ht="16.5">
      <c r="B37" s="183"/>
      <c r="C37" s="344" t="str">
        <f>'Monthly Spending Plan Summary'!C37</f>
        <v>School supplies/expenses/field trips</v>
      </c>
      <c r="D37" s="20"/>
      <c r="E37" s="20"/>
      <c r="F37" s="20"/>
      <c r="G37" s="20"/>
      <c r="H37" s="20"/>
      <c r="I37" s="20"/>
      <c r="J37" s="20"/>
      <c r="K37" s="65"/>
      <c r="L37" s="53">
        <f>'Monthly Spending Plan Summary'!L37</f>
        <v>0</v>
      </c>
      <c r="M37" s="214"/>
      <c r="N37" s="50"/>
      <c r="O37" s="214"/>
      <c r="P37" s="50"/>
      <c r="Q37" s="214"/>
      <c r="R37" s="50"/>
      <c r="S37" s="214"/>
      <c r="T37" s="50"/>
      <c r="U37" s="214"/>
      <c r="V37" s="50"/>
      <c r="W37" s="214"/>
      <c r="X37" s="53">
        <f t="shared" si="0"/>
        <v>0</v>
      </c>
      <c r="Y37" s="214"/>
      <c r="Z37" s="79">
        <f t="shared" si="3"/>
        <v>0</v>
      </c>
    </row>
    <row r="38" spans="2:26" ht="16.5">
      <c r="B38" s="183"/>
      <c r="C38" s="344" t="str">
        <f>'Monthly Spending Plan Summary'!C38</f>
        <v>Lunch money</v>
      </c>
      <c r="D38" s="20"/>
      <c r="E38" s="20"/>
      <c r="F38" s="20"/>
      <c r="G38" s="20"/>
      <c r="H38" s="20"/>
      <c r="I38" s="20"/>
      <c r="J38" s="20"/>
      <c r="K38" s="65"/>
      <c r="L38" s="53">
        <f>'Monthly Spending Plan Summary'!L38</f>
        <v>0</v>
      </c>
      <c r="M38" s="214"/>
      <c r="N38" s="50"/>
      <c r="O38" s="214"/>
      <c r="P38" s="50"/>
      <c r="Q38" s="214"/>
      <c r="R38" s="50"/>
      <c r="S38" s="214"/>
      <c r="T38" s="50"/>
      <c r="U38" s="214"/>
      <c r="V38" s="50"/>
      <c r="W38" s="214"/>
      <c r="X38" s="53">
        <f t="shared" si="0"/>
        <v>0</v>
      </c>
      <c r="Y38" s="214"/>
      <c r="Z38" s="79">
        <f t="shared" si="3"/>
        <v>0</v>
      </c>
    </row>
    <row r="39" spans="2:26" ht="16.5">
      <c r="B39" s="183"/>
      <c r="C39" s="344" t="str">
        <f>'Monthly Spending Plan Summary'!C39</f>
        <v>Activities/sports/clubs/camp</v>
      </c>
      <c r="D39" s="20"/>
      <c r="E39" s="20"/>
      <c r="F39" s="20"/>
      <c r="G39" s="20"/>
      <c r="H39" s="20"/>
      <c r="I39" s="20"/>
      <c r="J39" s="20"/>
      <c r="K39" s="65"/>
      <c r="L39" s="53">
        <f>'Monthly Spending Plan Summary'!L39</f>
        <v>0</v>
      </c>
      <c r="M39" s="214"/>
      <c r="N39" s="50"/>
      <c r="O39" s="214"/>
      <c r="P39" s="50"/>
      <c r="Q39" s="214"/>
      <c r="R39" s="50"/>
      <c r="S39" s="214"/>
      <c r="T39" s="50"/>
      <c r="U39" s="214"/>
      <c r="V39" s="50"/>
      <c r="W39" s="214"/>
      <c r="X39" s="53">
        <f t="shared" si="0"/>
        <v>0</v>
      </c>
      <c r="Y39" s="214"/>
      <c r="Z39" s="79">
        <f t="shared" si="3"/>
        <v>0</v>
      </c>
    </row>
    <row r="40" spans="2:26" ht="16.5">
      <c r="B40" s="183"/>
      <c r="C40" s="344" t="str">
        <f>'Monthly Spending Plan Summary'!C40</f>
        <v>College</v>
      </c>
      <c r="D40" s="20"/>
      <c r="E40" s="20"/>
      <c r="F40" s="20"/>
      <c r="G40" s="20"/>
      <c r="H40" s="20"/>
      <c r="I40" s="20"/>
      <c r="J40" s="20"/>
      <c r="K40" s="65"/>
      <c r="L40" s="53">
        <f>'Monthly Spending Plan Summary'!L40</f>
        <v>0</v>
      </c>
      <c r="M40" s="214"/>
      <c r="N40" s="50"/>
      <c r="O40" s="214"/>
      <c r="P40" s="50"/>
      <c r="Q40" s="214"/>
      <c r="R40" s="50"/>
      <c r="S40" s="214"/>
      <c r="T40" s="50"/>
      <c r="U40" s="214"/>
      <c r="V40" s="50"/>
      <c r="W40" s="214"/>
      <c r="X40" s="53">
        <f t="shared" si="0"/>
        <v>0</v>
      </c>
      <c r="Y40" s="214"/>
      <c r="Z40" s="79">
        <f t="shared" si="3"/>
        <v>0</v>
      </c>
    </row>
    <row r="41" spans="2:26" ht="16.5">
      <c r="B41" s="183"/>
      <c r="C41" s="344" t="str">
        <f>'Monthly Spending Plan Summary'!C41</f>
        <v>Haircuts/personal care</v>
      </c>
      <c r="D41" s="20"/>
      <c r="E41" s="20"/>
      <c r="F41" s="20"/>
      <c r="G41" s="20"/>
      <c r="H41" s="20"/>
      <c r="I41" s="20"/>
      <c r="J41" s="20"/>
      <c r="K41" s="65"/>
      <c r="L41" s="53">
        <f>'Monthly Spending Plan Summary'!L41</f>
        <v>0</v>
      </c>
      <c r="M41" s="214"/>
      <c r="N41" s="50"/>
      <c r="O41" s="214"/>
      <c r="P41" s="50"/>
      <c r="Q41" s="214"/>
      <c r="R41" s="50"/>
      <c r="S41" s="214"/>
      <c r="T41" s="50"/>
      <c r="U41" s="214"/>
      <c r="V41" s="50"/>
      <c r="W41" s="214"/>
      <c r="X41" s="53">
        <f t="shared" si="0"/>
        <v>0</v>
      </c>
      <c r="Y41" s="214"/>
      <c r="Z41" s="79">
        <f t="shared" si="3"/>
        <v>0</v>
      </c>
    </row>
    <row r="42" spans="2:26" ht="16.5">
      <c r="B42" s="183"/>
      <c r="C42" s="344" t="str">
        <f>'Monthly Spending Plan Summary'!C42</f>
        <v>Orthodontics</v>
      </c>
      <c r="D42" s="20"/>
      <c r="E42" s="20"/>
      <c r="F42" s="20"/>
      <c r="G42" s="20"/>
      <c r="H42" s="20"/>
      <c r="I42" s="20"/>
      <c r="J42" s="20"/>
      <c r="K42" s="65"/>
      <c r="L42" s="53">
        <f>'Monthly Spending Plan Summary'!L42</f>
        <v>0</v>
      </c>
      <c r="M42" s="214"/>
      <c r="N42" s="50"/>
      <c r="O42" s="214"/>
      <c r="P42" s="50"/>
      <c r="Q42" s="214"/>
      <c r="R42" s="50"/>
      <c r="S42" s="214"/>
      <c r="T42" s="50"/>
      <c r="U42" s="214"/>
      <c r="V42" s="50"/>
      <c r="W42" s="214"/>
      <c r="X42" s="53">
        <f t="shared" si="0"/>
        <v>0</v>
      </c>
      <c r="Y42" s="214"/>
      <c r="Z42" s="79">
        <f t="shared" si="3"/>
        <v>0</v>
      </c>
    </row>
    <row r="43" spans="2:26" ht="16.5">
      <c r="B43" s="183"/>
      <c r="C43" s="344" t="str">
        <f>'Monthly Spending Plan Summary'!C43</f>
        <v>Child care</v>
      </c>
      <c r="D43" s="20"/>
      <c r="E43" s="20"/>
      <c r="F43" s="20"/>
      <c r="G43" s="20"/>
      <c r="H43" s="20"/>
      <c r="I43" s="20"/>
      <c r="J43" s="20"/>
      <c r="K43" s="65"/>
      <c r="L43" s="53">
        <f>'Monthly Spending Plan Summary'!L43</f>
        <v>0</v>
      </c>
      <c r="M43" s="214"/>
      <c r="N43" s="50"/>
      <c r="O43" s="214"/>
      <c r="P43" s="50"/>
      <c r="Q43" s="214"/>
      <c r="R43" s="50"/>
      <c r="S43" s="214"/>
      <c r="T43" s="50"/>
      <c r="U43" s="214"/>
      <c r="V43" s="50"/>
      <c r="W43" s="214"/>
      <c r="X43" s="53">
        <f t="shared" si="0"/>
        <v>0</v>
      </c>
      <c r="Y43" s="214"/>
      <c r="Z43" s="79">
        <f t="shared" si="3"/>
        <v>0</v>
      </c>
    </row>
    <row r="44" spans="2:26" ht="16.5">
      <c r="B44" s="183"/>
      <c r="C44" s="344" t="str">
        <f>'Monthly Spending Plan Summary'!C44</f>
        <v>Diapers/formula</v>
      </c>
      <c r="D44" s="20"/>
      <c r="E44" s="20"/>
      <c r="F44" s="20"/>
      <c r="G44" s="20"/>
      <c r="H44" s="20"/>
      <c r="I44" s="20"/>
      <c r="J44" s="20"/>
      <c r="K44" s="65"/>
      <c r="L44" s="53">
        <f>'Monthly Spending Plan Summary'!L44</f>
        <v>0</v>
      </c>
      <c r="M44" s="214"/>
      <c r="N44" s="50"/>
      <c r="O44" s="214"/>
      <c r="P44" s="50"/>
      <c r="Q44" s="214"/>
      <c r="R44" s="50"/>
      <c r="S44" s="214"/>
      <c r="T44" s="50"/>
      <c r="U44" s="214"/>
      <c r="V44" s="50"/>
      <c r="W44" s="214"/>
      <c r="X44" s="53">
        <f t="shared" si="0"/>
        <v>0</v>
      </c>
      <c r="Y44" s="214"/>
      <c r="Z44" s="79">
        <f t="shared" si="3"/>
        <v>0</v>
      </c>
    </row>
    <row r="45" spans="2:26" ht="16.5">
      <c r="B45" s="183"/>
      <c r="C45" s="344" t="str">
        <f>'Monthly Spending Plan Summary'!C45</f>
        <v>Other (click here)</v>
      </c>
      <c r="D45" s="20"/>
      <c r="E45" s="20"/>
      <c r="F45" s="20"/>
      <c r="G45" s="20"/>
      <c r="H45" s="20"/>
      <c r="I45" s="20"/>
      <c r="J45" s="20"/>
      <c r="K45" s="65"/>
      <c r="L45" s="53">
        <f>'Monthly Spending Plan Summary'!L45</f>
        <v>0</v>
      </c>
      <c r="M45" s="214"/>
      <c r="N45" s="50"/>
      <c r="O45" s="214"/>
      <c r="P45" s="50"/>
      <c r="Q45" s="214"/>
      <c r="R45" s="50"/>
      <c r="S45" s="214"/>
      <c r="T45" s="50"/>
      <c r="U45" s="214"/>
      <c r="V45" s="50"/>
      <c r="W45" s="214"/>
      <c r="X45" s="53">
        <f t="shared" si="0"/>
        <v>0</v>
      </c>
      <c r="Y45" s="214"/>
      <c r="Z45" s="79">
        <f t="shared" si="3"/>
        <v>0</v>
      </c>
    </row>
    <row r="46" spans="2:26" ht="16.5">
      <c r="B46" s="167"/>
      <c r="C46" s="344" t="str">
        <f>'Monthly Spending Plan Summary'!C46</f>
        <v>Other (click here)</v>
      </c>
      <c r="D46" s="276"/>
      <c r="E46" s="276"/>
      <c r="F46" s="276"/>
      <c r="G46" s="276"/>
      <c r="H46" s="276"/>
      <c r="I46" s="276"/>
      <c r="J46" s="20"/>
      <c r="K46" s="65"/>
      <c r="L46" s="222">
        <f>'Monthly Spending Plan Summary'!L46</f>
        <v>0</v>
      </c>
      <c r="M46" s="214"/>
      <c r="N46" s="51"/>
      <c r="O46" s="214"/>
      <c r="P46" s="51"/>
      <c r="Q46" s="214"/>
      <c r="R46" s="51"/>
      <c r="S46" s="214"/>
      <c r="T46" s="51"/>
      <c r="U46" s="214"/>
      <c r="V46" s="51"/>
      <c r="W46" s="214"/>
      <c r="X46" s="222">
        <f t="shared" si="0"/>
        <v>0</v>
      </c>
      <c r="Y46" s="214"/>
      <c r="Z46" s="223">
        <f t="shared" si="3"/>
        <v>0</v>
      </c>
    </row>
    <row r="47" spans="2:26" s="216" customFormat="1" ht="14.25">
      <c r="B47" s="349"/>
      <c r="C47" s="338" t="str">
        <f>'Monthly Spending Plan Summary'!C47</f>
        <v>  Subtotal</v>
      </c>
      <c r="D47" s="74"/>
      <c r="E47" s="74"/>
      <c r="F47" s="74"/>
      <c r="G47" s="74"/>
      <c r="H47" s="74"/>
      <c r="I47" s="74"/>
      <c r="J47" s="74"/>
      <c r="K47" s="104"/>
      <c r="L47" s="46">
        <f>'Monthly Spending Plan Summary'!L47</f>
        <v>0</v>
      </c>
      <c r="M47" s="215"/>
      <c r="N47" s="46">
        <f>SUM(N36:N46)</f>
        <v>0</v>
      </c>
      <c r="O47" s="215"/>
      <c r="P47" s="46">
        <f>SUM(P36:P46)</f>
        <v>0</v>
      </c>
      <c r="Q47" s="215"/>
      <c r="R47" s="46">
        <f>SUM(R36:R46)</f>
        <v>0</v>
      </c>
      <c r="S47" s="215"/>
      <c r="T47" s="46">
        <f>SUM(T36:T46)</f>
        <v>0</v>
      </c>
      <c r="U47" s="215"/>
      <c r="V47" s="46">
        <f>SUM(V36:V46)</f>
        <v>0</v>
      </c>
      <c r="W47" s="215"/>
      <c r="X47" s="46">
        <f t="shared" si="0"/>
        <v>0</v>
      </c>
      <c r="Y47" s="215"/>
      <c r="Z47" s="73">
        <f t="shared" si="3"/>
        <v>0</v>
      </c>
    </row>
    <row r="48" spans="3:26" s="4" customFormat="1" ht="7.5" customHeight="1">
      <c r="C48" s="87"/>
      <c r="D48" s="7"/>
      <c r="E48" s="7"/>
      <c r="F48" s="7"/>
      <c r="G48" s="7"/>
      <c r="H48" s="7"/>
      <c r="I48" s="7"/>
      <c r="J48" s="7"/>
      <c r="K48" s="224"/>
      <c r="L48" s="225"/>
      <c r="M48" s="214"/>
      <c r="N48" s="225"/>
      <c r="O48" s="214"/>
      <c r="P48" s="225"/>
      <c r="Q48" s="214"/>
      <c r="R48" s="225"/>
      <c r="S48" s="214"/>
      <c r="T48" s="225"/>
      <c r="U48" s="214"/>
      <c r="V48" s="225"/>
      <c r="W48" s="214"/>
      <c r="X48" s="225"/>
      <c r="Y48" s="214"/>
      <c r="Z48" s="225"/>
    </row>
    <row r="49" spans="2:26" s="221" customFormat="1" ht="30.75" customHeight="1">
      <c r="B49" s="347"/>
      <c r="C49" s="83" t="str">
        <f>'Monthly Spending Plan Summary'!O4</f>
        <v>Insurance Expense</v>
      </c>
      <c r="D49" s="83"/>
      <c r="E49" s="83"/>
      <c r="F49" s="83"/>
      <c r="G49" s="83"/>
      <c r="H49" s="83"/>
      <c r="I49" s="83"/>
      <c r="J49" s="83"/>
      <c r="K49" s="84">
        <f>'Monthly Spending Plan Summary'!W4</f>
        <v>0</v>
      </c>
      <c r="L49" s="264" t="s">
        <v>14</v>
      </c>
      <c r="M49" s="264"/>
      <c r="N49" s="264" t="s">
        <v>15</v>
      </c>
      <c r="O49" s="264"/>
      <c r="P49" s="264" t="s">
        <v>16</v>
      </c>
      <c r="Q49" s="264"/>
      <c r="R49" s="264" t="s">
        <v>17</v>
      </c>
      <c r="S49" s="264"/>
      <c r="T49" s="264" t="s">
        <v>18</v>
      </c>
      <c r="U49" s="264"/>
      <c r="V49" s="264" t="s">
        <v>19</v>
      </c>
      <c r="W49" s="265"/>
      <c r="X49" s="266" t="s">
        <v>128</v>
      </c>
      <c r="Y49" s="211"/>
      <c r="Z49" s="212" t="s">
        <v>129</v>
      </c>
    </row>
    <row r="50" spans="2:26" ht="16.5">
      <c r="B50" s="321"/>
      <c r="C50" s="344" t="str">
        <f>'Monthly Spending Plan Summary'!$O5</f>
        <v>Health/life/dental/vision premiums</v>
      </c>
      <c r="D50" s="20"/>
      <c r="E50" s="20"/>
      <c r="F50" s="20"/>
      <c r="G50" s="20"/>
      <c r="H50" s="20"/>
      <c r="I50" s="20"/>
      <c r="J50" s="20"/>
      <c r="K50" s="65"/>
      <c r="L50" s="45">
        <f>'Monthly Spending Plan Summary'!$X5</f>
        <v>0</v>
      </c>
      <c r="M50" s="214"/>
      <c r="N50" s="47"/>
      <c r="O50" s="214"/>
      <c r="P50" s="47"/>
      <c r="Q50" s="214"/>
      <c r="R50" s="47"/>
      <c r="S50" s="214"/>
      <c r="T50" s="47"/>
      <c r="U50" s="214"/>
      <c r="V50" s="47"/>
      <c r="W50" s="214"/>
      <c r="X50" s="45">
        <f t="shared" si="0"/>
        <v>0</v>
      </c>
      <c r="Y50" s="214"/>
      <c r="Z50" s="72">
        <f>L50-X50</f>
        <v>0</v>
      </c>
    </row>
    <row r="51" spans="2:26" ht="16.5">
      <c r="B51" s="167"/>
      <c r="C51" s="344" t="str">
        <f>'Monthly Spending Plan Summary'!$O6</f>
        <v>Other (click here)</v>
      </c>
      <c r="D51" s="276"/>
      <c r="E51" s="276"/>
      <c r="F51" s="276"/>
      <c r="G51" s="276"/>
      <c r="H51" s="276"/>
      <c r="I51" s="276"/>
      <c r="J51" s="20"/>
      <c r="K51" s="65">
        <f>'Monthly Spending Plan Summary'!W6</f>
        <v>0</v>
      </c>
      <c r="L51" s="222">
        <f>'Monthly Spending Plan Summary'!$X6</f>
        <v>0</v>
      </c>
      <c r="M51" s="214"/>
      <c r="N51" s="51"/>
      <c r="O51" s="214"/>
      <c r="P51" s="51"/>
      <c r="Q51" s="214"/>
      <c r="R51" s="51"/>
      <c r="S51" s="214"/>
      <c r="T51" s="51"/>
      <c r="U51" s="214"/>
      <c r="V51" s="51"/>
      <c r="W51" s="214"/>
      <c r="X51" s="222">
        <f t="shared" si="0"/>
        <v>0</v>
      </c>
      <c r="Y51" s="214"/>
      <c r="Z51" s="223">
        <f>L51-X51</f>
        <v>0</v>
      </c>
    </row>
    <row r="52" spans="2:26" s="216" customFormat="1" ht="14.25">
      <c r="B52" s="349"/>
      <c r="C52" s="338" t="str">
        <f>'Monthly Spending Plan Summary'!$O7</f>
        <v>  Subtotal</v>
      </c>
      <c r="D52" s="74"/>
      <c r="E52" s="74"/>
      <c r="F52" s="74"/>
      <c r="G52" s="74"/>
      <c r="H52" s="74"/>
      <c r="I52" s="74"/>
      <c r="J52" s="74"/>
      <c r="K52" s="104"/>
      <c r="L52" s="46">
        <f>'Monthly Spending Plan Summary'!$X7</f>
        <v>0</v>
      </c>
      <c r="M52" s="215"/>
      <c r="N52" s="46">
        <f>SUM(N50:N51)</f>
        <v>0</v>
      </c>
      <c r="O52" s="215"/>
      <c r="P52" s="46">
        <f>SUM(P50:P51)</f>
        <v>0</v>
      </c>
      <c r="Q52" s="215"/>
      <c r="R52" s="46">
        <f>SUM(R50:R51)</f>
        <v>0</v>
      </c>
      <c r="S52" s="215"/>
      <c r="T52" s="46">
        <f>SUM(T50:T51)</f>
        <v>0</v>
      </c>
      <c r="U52" s="215"/>
      <c r="V52" s="46">
        <f>SUM(V50:V51)</f>
        <v>0</v>
      </c>
      <c r="W52" s="215"/>
      <c r="X52" s="46">
        <f t="shared" si="0"/>
        <v>0</v>
      </c>
      <c r="Y52" s="215"/>
      <c r="Z52" s="73">
        <f>L52-X52</f>
        <v>0</v>
      </c>
    </row>
    <row r="53" spans="3:26" s="4" customFormat="1" ht="7.5" customHeight="1">
      <c r="C53" s="88"/>
      <c r="K53" s="65"/>
      <c r="L53" s="54"/>
      <c r="M53" s="214"/>
      <c r="N53" s="54"/>
      <c r="O53" s="214"/>
      <c r="P53" s="54"/>
      <c r="Q53" s="214"/>
      <c r="R53" s="54"/>
      <c r="S53" s="214"/>
      <c r="T53" s="54"/>
      <c r="U53" s="214"/>
      <c r="V53" s="54"/>
      <c r="W53" s="214"/>
      <c r="X53" s="54"/>
      <c r="Y53" s="214"/>
      <c r="Z53" s="54"/>
    </row>
    <row r="54" spans="2:26" s="221" customFormat="1" ht="30.75" customHeight="1">
      <c r="B54" s="347"/>
      <c r="C54" s="83" t="str">
        <f>'Monthly Spending Plan Summary'!$O9</f>
        <v>Other Expenses</v>
      </c>
      <c r="D54" s="83"/>
      <c r="E54" s="83"/>
      <c r="F54" s="83"/>
      <c r="G54" s="83"/>
      <c r="H54" s="83"/>
      <c r="I54" s="83"/>
      <c r="J54" s="83"/>
      <c r="K54" s="85">
        <f>'Monthly Spending Plan Summary'!W9</f>
        <v>0</v>
      </c>
      <c r="L54" s="264" t="s">
        <v>14</v>
      </c>
      <c r="M54" s="264"/>
      <c r="N54" s="264" t="s">
        <v>15</v>
      </c>
      <c r="O54" s="264"/>
      <c r="P54" s="264" t="s">
        <v>16</v>
      </c>
      <c r="Q54" s="264"/>
      <c r="R54" s="264" t="s">
        <v>17</v>
      </c>
      <c r="S54" s="264"/>
      <c r="T54" s="264" t="s">
        <v>18</v>
      </c>
      <c r="U54" s="264"/>
      <c r="V54" s="264" t="s">
        <v>19</v>
      </c>
      <c r="W54" s="265"/>
      <c r="X54" s="266" t="s">
        <v>128</v>
      </c>
      <c r="Y54" s="211"/>
      <c r="Z54" s="212" t="s">
        <v>129</v>
      </c>
    </row>
    <row r="55" spans="2:26" ht="16.5">
      <c r="B55" s="321"/>
      <c r="C55" s="344" t="str">
        <f>'Monthly Spending Plan Summary'!$O10</f>
        <v>Medical/dental/prescriptions</v>
      </c>
      <c r="D55" s="20"/>
      <c r="E55" s="20"/>
      <c r="F55" s="20"/>
      <c r="G55" s="20"/>
      <c r="H55" s="20"/>
      <c r="I55" s="20"/>
      <c r="J55" s="20"/>
      <c r="K55" s="65"/>
      <c r="L55" s="45">
        <f>'Monthly Spending Plan Summary'!$X10</f>
        <v>0</v>
      </c>
      <c r="M55" s="214"/>
      <c r="N55" s="47"/>
      <c r="O55" s="214"/>
      <c r="P55" s="47"/>
      <c r="Q55" s="214"/>
      <c r="R55" s="47"/>
      <c r="S55" s="214"/>
      <c r="T55" s="47"/>
      <c r="U55" s="214"/>
      <c r="V55" s="47"/>
      <c r="W55" s="214"/>
      <c r="X55" s="45">
        <f t="shared" si="0"/>
        <v>0</v>
      </c>
      <c r="Y55" s="214"/>
      <c r="Z55" s="72">
        <f aca="true" t="shared" si="4" ref="Z55:Z65">L55-X55</f>
        <v>0</v>
      </c>
    </row>
    <row r="56" spans="2:26" ht="16.5">
      <c r="B56" s="183"/>
      <c r="C56" s="344" t="str">
        <f>'Monthly Spending Plan Summary'!$O11</f>
        <v>Haircuts/personal care</v>
      </c>
      <c r="D56" s="20"/>
      <c r="E56" s="20"/>
      <c r="F56" s="20"/>
      <c r="G56" s="20"/>
      <c r="H56" s="20"/>
      <c r="I56" s="20"/>
      <c r="J56" s="20"/>
      <c r="K56" s="65">
        <f>'Monthly Spending Plan Summary'!W11</f>
        <v>0</v>
      </c>
      <c r="L56" s="53">
        <f>'Monthly Spending Plan Summary'!$X11</f>
        <v>0</v>
      </c>
      <c r="M56" s="214"/>
      <c r="N56" s="50"/>
      <c r="O56" s="214"/>
      <c r="P56" s="50"/>
      <c r="Q56" s="214"/>
      <c r="R56" s="50"/>
      <c r="S56" s="214"/>
      <c r="T56" s="50"/>
      <c r="U56" s="214"/>
      <c r="V56" s="50"/>
      <c r="W56" s="214"/>
      <c r="X56" s="53">
        <f t="shared" si="0"/>
        <v>0</v>
      </c>
      <c r="Y56" s="214"/>
      <c r="Z56" s="79">
        <f t="shared" si="4"/>
        <v>0</v>
      </c>
    </row>
    <row r="57" spans="2:26" ht="16.5">
      <c r="B57" s="183"/>
      <c r="C57" s="344" t="str">
        <f>'Monthly Spending Plan Summary'!$O12</f>
        <v>Club dues</v>
      </c>
      <c r="D57" s="20"/>
      <c r="E57" s="20"/>
      <c r="F57" s="20"/>
      <c r="G57" s="20"/>
      <c r="H57" s="20"/>
      <c r="I57" s="20"/>
      <c r="J57" s="20"/>
      <c r="K57" s="65">
        <f>'Monthly Spending Plan Summary'!W12</f>
        <v>0</v>
      </c>
      <c r="L57" s="53">
        <f>'Monthly Spending Plan Summary'!$X12</f>
        <v>0</v>
      </c>
      <c r="M57" s="214"/>
      <c r="N57" s="50"/>
      <c r="O57" s="214"/>
      <c r="P57" s="50"/>
      <c r="Q57" s="214"/>
      <c r="R57" s="50"/>
      <c r="S57" s="214"/>
      <c r="T57" s="50"/>
      <c r="U57" s="214"/>
      <c r="V57" s="50"/>
      <c r="W57" s="214"/>
      <c r="X57" s="53">
        <f aca="true" t="shared" si="5" ref="X57:X90">SUM(N57:V57)</f>
        <v>0</v>
      </c>
      <c r="Y57" s="214"/>
      <c r="Z57" s="79">
        <f t="shared" si="4"/>
        <v>0</v>
      </c>
    </row>
    <row r="58" spans="2:26" ht="16.5">
      <c r="B58" s="183"/>
      <c r="C58" s="344" t="str">
        <f>'Monthly Spending Plan Summary'!$O13</f>
        <v>Hobbies/sports/activities</v>
      </c>
      <c r="D58" s="20"/>
      <c r="E58" s="20"/>
      <c r="F58" s="20"/>
      <c r="G58" s="20"/>
      <c r="H58" s="20"/>
      <c r="I58" s="20"/>
      <c r="J58" s="20"/>
      <c r="K58" s="65">
        <f>'Monthly Spending Plan Summary'!W13</f>
        <v>0</v>
      </c>
      <c r="L58" s="53">
        <f>'Monthly Spending Plan Summary'!$X13</f>
        <v>0</v>
      </c>
      <c r="M58" s="214"/>
      <c r="N58" s="50"/>
      <c r="O58" s="214"/>
      <c r="P58" s="50"/>
      <c r="Q58" s="214"/>
      <c r="R58" s="50"/>
      <c r="S58" s="214"/>
      <c r="T58" s="50"/>
      <c r="U58" s="214"/>
      <c r="V58" s="50"/>
      <c r="W58" s="214"/>
      <c r="X58" s="53">
        <f t="shared" si="5"/>
        <v>0</v>
      </c>
      <c r="Y58" s="214"/>
      <c r="Z58" s="79">
        <f t="shared" si="4"/>
        <v>0</v>
      </c>
    </row>
    <row r="59" spans="2:26" ht="16.5">
      <c r="B59" s="183"/>
      <c r="C59" s="344" t="str">
        <f>'Monthly Spending Plan Summary'!$O14</f>
        <v>Education/books/publications</v>
      </c>
      <c r="D59" s="20"/>
      <c r="E59" s="20"/>
      <c r="F59" s="20"/>
      <c r="G59" s="20"/>
      <c r="H59" s="20"/>
      <c r="I59" s="20"/>
      <c r="J59" s="20"/>
      <c r="K59" s="67">
        <f>'Monthly Spending Plan Summary'!W14</f>
        <v>0</v>
      </c>
      <c r="L59" s="53">
        <f>'Monthly Spending Plan Summary'!$X14</f>
        <v>0</v>
      </c>
      <c r="M59" s="214"/>
      <c r="N59" s="50"/>
      <c r="O59" s="214"/>
      <c r="P59" s="50"/>
      <c r="Q59" s="214"/>
      <c r="R59" s="50"/>
      <c r="S59" s="214"/>
      <c r="T59" s="50"/>
      <c r="U59" s="214"/>
      <c r="V59" s="50"/>
      <c r="W59" s="214"/>
      <c r="X59" s="53">
        <f t="shared" si="5"/>
        <v>0</v>
      </c>
      <c r="Y59" s="214"/>
      <c r="Z59" s="79">
        <f t="shared" si="4"/>
        <v>0</v>
      </c>
    </row>
    <row r="60" spans="2:26" ht="16.5">
      <c r="B60" s="183"/>
      <c r="C60" s="344" t="str">
        <f>'Monthly Spending Plan Summary'!$O15</f>
        <v>Cell phone</v>
      </c>
      <c r="D60" s="20"/>
      <c r="E60" s="20"/>
      <c r="F60" s="20"/>
      <c r="G60" s="20"/>
      <c r="H60" s="20"/>
      <c r="I60" s="20"/>
      <c r="J60" s="20"/>
      <c r="K60" s="67">
        <f>'Monthly Spending Plan Summary'!W15</f>
        <v>0</v>
      </c>
      <c r="L60" s="53">
        <f>'Monthly Spending Plan Summary'!$X15</f>
        <v>0</v>
      </c>
      <c r="M60" s="214"/>
      <c r="N60" s="50"/>
      <c r="O60" s="214"/>
      <c r="P60" s="50"/>
      <c r="Q60" s="214"/>
      <c r="R60" s="50"/>
      <c r="S60" s="214"/>
      <c r="T60" s="50"/>
      <c r="U60" s="214"/>
      <c r="V60" s="50"/>
      <c r="W60" s="214"/>
      <c r="X60" s="53">
        <f t="shared" si="5"/>
        <v>0</v>
      </c>
      <c r="Y60" s="214"/>
      <c r="Z60" s="79">
        <f t="shared" si="4"/>
        <v>0</v>
      </c>
    </row>
    <row r="61" spans="2:26" ht="16.5">
      <c r="B61" s="183"/>
      <c r="C61" s="344" t="str">
        <f>'Monthly Spending Plan Summary'!$O16</f>
        <v>Drycleaning</v>
      </c>
      <c r="D61" s="20"/>
      <c r="E61" s="20"/>
      <c r="F61" s="20"/>
      <c r="G61" s="20"/>
      <c r="H61" s="20"/>
      <c r="I61" s="20"/>
      <c r="J61" s="20"/>
      <c r="K61" s="67">
        <f>'Monthly Spending Plan Summary'!W16</f>
        <v>0</v>
      </c>
      <c r="L61" s="53">
        <f>'Monthly Spending Plan Summary'!$X16</f>
        <v>0</v>
      </c>
      <c r="M61" s="214"/>
      <c r="N61" s="50"/>
      <c r="O61" s="214"/>
      <c r="P61" s="50"/>
      <c r="Q61" s="214"/>
      <c r="R61" s="50"/>
      <c r="S61" s="214"/>
      <c r="T61" s="50"/>
      <c r="U61" s="214"/>
      <c r="V61" s="50"/>
      <c r="W61" s="214"/>
      <c r="X61" s="53">
        <f t="shared" si="5"/>
        <v>0</v>
      </c>
      <c r="Y61" s="214"/>
      <c r="Z61" s="79">
        <f t="shared" si="4"/>
        <v>0</v>
      </c>
    </row>
    <row r="62" spans="2:26" ht="16.5">
      <c r="B62" s="183"/>
      <c r="C62" s="344" t="str">
        <f>'Monthly Spending Plan Summary'!$O17</f>
        <v>Pet food/grooming/boarding/vet</v>
      </c>
      <c r="D62" s="20"/>
      <c r="E62" s="20"/>
      <c r="F62" s="20"/>
      <c r="G62" s="20"/>
      <c r="H62" s="20"/>
      <c r="I62" s="20"/>
      <c r="J62" s="20"/>
      <c r="K62" s="67">
        <f>'Monthly Spending Plan Summary'!W17</f>
        <v>0</v>
      </c>
      <c r="L62" s="53">
        <f>'Monthly Spending Plan Summary'!$X17</f>
        <v>0</v>
      </c>
      <c r="M62" s="214"/>
      <c r="N62" s="50"/>
      <c r="O62" s="214"/>
      <c r="P62" s="50"/>
      <c r="Q62" s="214"/>
      <c r="R62" s="50"/>
      <c r="S62" s="214"/>
      <c r="T62" s="50"/>
      <c r="U62" s="214"/>
      <c r="V62" s="50"/>
      <c r="W62" s="214"/>
      <c r="X62" s="53">
        <f t="shared" si="5"/>
        <v>0</v>
      </c>
      <c r="Y62" s="214"/>
      <c r="Z62" s="79">
        <f t="shared" si="4"/>
        <v>0</v>
      </c>
    </row>
    <row r="63" spans="2:26" ht="16.5">
      <c r="B63" s="183"/>
      <c r="C63" s="344" t="str">
        <f>'Monthly Spending Plan Summary'!$O18</f>
        <v>Other (click here)</v>
      </c>
      <c r="D63" s="20"/>
      <c r="E63" s="20"/>
      <c r="F63" s="20"/>
      <c r="G63" s="20"/>
      <c r="H63" s="20"/>
      <c r="I63" s="20"/>
      <c r="J63" s="20"/>
      <c r="K63" s="67">
        <f>'Monthly Spending Plan Summary'!W18</f>
        <v>0</v>
      </c>
      <c r="L63" s="53">
        <f>'Monthly Spending Plan Summary'!$X18</f>
        <v>0</v>
      </c>
      <c r="M63" s="214"/>
      <c r="N63" s="50"/>
      <c r="O63" s="214"/>
      <c r="P63" s="50"/>
      <c r="Q63" s="214"/>
      <c r="R63" s="50"/>
      <c r="S63" s="214"/>
      <c r="T63" s="50"/>
      <c r="U63" s="214"/>
      <c r="V63" s="50"/>
      <c r="W63" s="214"/>
      <c r="X63" s="53">
        <f t="shared" si="5"/>
        <v>0</v>
      </c>
      <c r="Y63" s="214"/>
      <c r="Z63" s="79">
        <f t="shared" si="4"/>
        <v>0</v>
      </c>
    </row>
    <row r="64" spans="2:26" ht="16.5">
      <c r="B64" s="167"/>
      <c r="C64" s="344" t="str">
        <f>'Monthly Spending Plan Summary'!$O19</f>
        <v>Other (click here)</v>
      </c>
      <c r="D64" s="276"/>
      <c r="E64" s="276"/>
      <c r="F64" s="276"/>
      <c r="G64" s="276"/>
      <c r="H64" s="276"/>
      <c r="I64" s="276"/>
      <c r="J64" s="20"/>
      <c r="K64" s="65">
        <f>'Monthly Spending Plan Summary'!W19</f>
        <v>0</v>
      </c>
      <c r="L64" s="222">
        <f>'Monthly Spending Plan Summary'!$X19</f>
        <v>0</v>
      </c>
      <c r="M64" s="214"/>
      <c r="N64" s="51"/>
      <c r="O64" s="214"/>
      <c r="P64" s="51"/>
      <c r="Q64" s="214"/>
      <c r="R64" s="51"/>
      <c r="S64" s="214"/>
      <c r="T64" s="51"/>
      <c r="U64" s="214"/>
      <c r="V64" s="51"/>
      <c r="W64" s="214"/>
      <c r="X64" s="222">
        <f t="shared" si="5"/>
        <v>0</v>
      </c>
      <c r="Y64" s="214"/>
      <c r="Z64" s="223">
        <f t="shared" si="4"/>
        <v>0</v>
      </c>
    </row>
    <row r="65" spans="2:26" s="216" customFormat="1" ht="14.25">
      <c r="B65" s="349"/>
      <c r="C65" s="338" t="str">
        <f>'Monthly Spending Plan Summary'!$O20</f>
        <v>  Subtotal</v>
      </c>
      <c r="D65" s="74"/>
      <c r="E65" s="74"/>
      <c r="F65" s="74"/>
      <c r="G65" s="74"/>
      <c r="H65" s="74"/>
      <c r="I65" s="74"/>
      <c r="J65" s="74"/>
      <c r="K65" s="104"/>
      <c r="L65" s="46">
        <f>'Monthly Spending Plan Summary'!$X20</f>
        <v>0</v>
      </c>
      <c r="M65" s="215"/>
      <c r="N65" s="46">
        <f>SUM(N55:N64)</f>
        <v>0</v>
      </c>
      <c r="O65" s="215"/>
      <c r="P65" s="46">
        <f>SUM(P55:P64)</f>
        <v>0</v>
      </c>
      <c r="Q65" s="215"/>
      <c r="R65" s="46">
        <f>SUM(R55:R64)</f>
        <v>0</v>
      </c>
      <c r="S65" s="215"/>
      <c r="T65" s="46">
        <f>SUM(T55:T64)</f>
        <v>0</v>
      </c>
      <c r="U65" s="215"/>
      <c r="V65" s="46">
        <f>SUM(V55:V64)</f>
        <v>0</v>
      </c>
      <c r="W65" s="215"/>
      <c r="X65" s="46">
        <f>SUM(N65:V65)</f>
        <v>0</v>
      </c>
      <c r="Y65" s="215"/>
      <c r="Z65" s="73">
        <f t="shared" si="4"/>
        <v>0</v>
      </c>
    </row>
    <row r="66" spans="3:26" s="4" customFormat="1" ht="7.5" customHeight="1">
      <c r="C66" s="87"/>
      <c r="D66" s="11"/>
      <c r="E66" s="11"/>
      <c r="F66" s="11"/>
      <c r="G66" s="11"/>
      <c r="H66" s="11"/>
      <c r="I66" s="11"/>
      <c r="J66" s="11"/>
      <c r="K66" s="66"/>
      <c r="L66" s="49"/>
      <c r="M66" s="214"/>
      <c r="N66" s="49"/>
      <c r="O66" s="214"/>
      <c r="P66" s="49"/>
      <c r="Q66" s="214"/>
      <c r="R66" s="49"/>
      <c r="S66" s="214"/>
      <c r="T66" s="49"/>
      <c r="U66" s="214"/>
      <c r="V66" s="49"/>
      <c r="W66" s="214"/>
      <c r="X66" s="49"/>
      <c r="Y66" s="214"/>
      <c r="Z66" s="49"/>
    </row>
    <row r="67" spans="2:26" s="221" customFormat="1" ht="30.75" customHeight="1">
      <c r="B67" s="347"/>
      <c r="C67" s="83" t="str">
        <f>'Monthly Spending Plan Summary'!$O22</f>
        <v>Accumulated Expenses</v>
      </c>
      <c r="D67" s="86"/>
      <c r="E67" s="86"/>
      <c r="F67" s="86"/>
      <c r="G67" s="86"/>
      <c r="H67" s="86"/>
      <c r="I67" s="86"/>
      <c r="J67" s="86"/>
      <c r="K67" s="84">
        <f>'Monthly Spending Plan Summary'!W22</f>
        <v>0</v>
      </c>
      <c r="L67" s="264" t="s">
        <v>14</v>
      </c>
      <c r="M67" s="264"/>
      <c r="N67" s="264" t="s">
        <v>15</v>
      </c>
      <c r="O67" s="264"/>
      <c r="P67" s="264" t="s">
        <v>16</v>
      </c>
      <c r="Q67" s="264"/>
      <c r="R67" s="264" t="s">
        <v>17</v>
      </c>
      <c r="S67" s="264"/>
      <c r="T67" s="264" t="s">
        <v>18</v>
      </c>
      <c r="U67" s="264"/>
      <c r="V67" s="264" t="s">
        <v>19</v>
      </c>
      <c r="W67" s="265"/>
      <c r="X67" s="266" t="s">
        <v>128</v>
      </c>
      <c r="Y67" s="211"/>
      <c r="Z67" s="212" t="s">
        <v>129</v>
      </c>
    </row>
    <row r="68" spans="2:26" ht="16.5">
      <c r="B68" s="321"/>
      <c r="C68" s="344" t="str">
        <f>'Monthly Spending Plan Summary'!$O23</f>
        <v>Gifts (see Gift Worksheet)</v>
      </c>
      <c r="D68" s="20"/>
      <c r="E68" s="20"/>
      <c r="F68" s="20"/>
      <c r="G68" s="20"/>
      <c r="H68" s="20"/>
      <c r="I68" s="20"/>
      <c r="J68" s="20"/>
      <c r="K68" s="65"/>
      <c r="L68" s="45">
        <f>'Monthly Spending Plan Summary'!$X23</f>
        <v>0</v>
      </c>
      <c r="M68" s="214"/>
      <c r="N68" s="47"/>
      <c r="O68" s="214"/>
      <c r="P68" s="47"/>
      <c r="Q68" s="214"/>
      <c r="R68" s="47"/>
      <c r="S68" s="214"/>
      <c r="T68" s="47"/>
      <c r="U68" s="214"/>
      <c r="V68" s="47"/>
      <c r="W68" s="214"/>
      <c r="X68" s="45">
        <f t="shared" si="5"/>
        <v>0</v>
      </c>
      <c r="Y68" s="214"/>
      <c r="Z68" s="72">
        <f aca="true" t="shared" si="6" ref="Z68:Z80">L68-X68</f>
        <v>0</v>
      </c>
    </row>
    <row r="69" spans="2:26" ht="16.5">
      <c r="B69" s="183"/>
      <c r="C69" s="344" t="str">
        <f>'Monthly Spending Plan Summary'!$O24</f>
        <v>Christmas (see Gift Worksheet)</v>
      </c>
      <c r="D69" s="20"/>
      <c r="E69" s="20"/>
      <c r="F69" s="20"/>
      <c r="G69" s="20"/>
      <c r="H69" s="20"/>
      <c r="I69" s="20"/>
      <c r="J69" s="20"/>
      <c r="K69" s="67">
        <f>'Monthly Spending Plan Summary'!W24</f>
        <v>0</v>
      </c>
      <c r="L69" s="53">
        <f>'Monthly Spending Plan Summary'!$X24</f>
        <v>0</v>
      </c>
      <c r="M69" s="214"/>
      <c r="N69" s="50"/>
      <c r="O69" s="214"/>
      <c r="P69" s="50"/>
      <c r="Q69" s="214"/>
      <c r="R69" s="50"/>
      <c r="S69" s="214"/>
      <c r="T69" s="50"/>
      <c r="U69" s="214"/>
      <c r="V69" s="50"/>
      <c r="W69" s="214"/>
      <c r="X69" s="53">
        <f t="shared" si="5"/>
        <v>0</v>
      </c>
      <c r="Y69" s="214"/>
      <c r="Z69" s="79">
        <f t="shared" si="6"/>
        <v>0</v>
      </c>
    </row>
    <row r="70" spans="2:26" ht="16.5">
      <c r="B70" s="183"/>
      <c r="C70" s="344" t="str">
        <f>'Monthly Spending Plan Summary'!$O25</f>
        <v>Vacations</v>
      </c>
      <c r="D70" s="20"/>
      <c r="E70" s="20"/>
      <c r="F70" s="20"/>
      <c r="G70" s="20"/>
      <c r="H70" s="20"/>
      <c r="I70" s="20"/>
      <c r="J70" s="20"/>
      <c r="K70" s="65">
        <f>'Monthly Spending Plan Summary'!W25</f>
        <v>0</v>
      </c>
      <c r="L70" s="45">
        <f>'Monthly Spending Plan Summary'!$X25</f>
        <v>0</v>
      </c>
      <c r="M70" s="214"/>
      <c r="N70" s="47"/>
      <c r="O70" s="214"/>
      <c r="P70" s="47"/>
      <c r="Q70" s="214"/>
      <c r="R70" s="47"/>
      <c r="S70" s="214"/>
      <c r="T70" s="47"/>
      <c r="U70" s="214"/>
      <c r="V70" s="47"/>
      <c r="W70" s="214"/>
      <c r="X70" s="45">
        <f t="shared" si="5"/>
        <v>0</v>
      </c>
      <c r="Y70" s="214"/>
      <c r="Z70" s="72">
        <f t="shared" si="6"/>
        <v>0</v>
      </c>
    </row>
    <row r="71" spans="2:26" ht="16.5">
      <c r="B71" s="183"/>
      <c r="C71" s="344" t="str">
        <f>'Monthly Spending Plan Summary'!$O26</f>
        <v>Clothing - adult/children</v>
      </c>
      <c r="D71" s="20"/>
      <c r="E71" s="20"/>
      <c r="F71" s="20"/>
      <c r="G71" s="20"/>
      <c r="H71" s="20"/>
      <c r="I71" s="20"/>
      <c r="J71" s="20"/>
      <c r="K71" s="67">
        <f>'Monthly Spending Plan Summary'!W26</f>
        <v>0</v>
      </c>
      <c r="L71" s="53">
        <f>'Monthly Spending Plan Summary'!$X26</f>
        <v>0</v>
      </c>
      <c r="M71" s="214"/>
      <c r="N71" s="50"/>
      <c r="O71" s="214"/>
      <c r="P71" s="50"/>
      <c r="Q71" s="214"/>
      <c r="R71" s="50"/>
      <c r="S71" s="214"/>
      <c r="T71" s="50"/>
      <c r="U71" s="214"/>
      <c r="V71" s="50"/>
      <c r="W71" s="214"/>
      <c r="X71" s="53">
        <f t="shared" si="5"/>
        <v>0</v>
      </c>
      <c r="Y71" s="214"/>
      <c r="Z71" s="79">
        <f t="shared" si="6"/>
        <v>0</v>
      </c>
    </row>
    <row r="72" spans="2:26" ht="16.5">
      <c r="B72" s="183"/>
      <c r="C72" s="344" t="str">
        <f>'Monthly Spending Plan Summary'!$O27</f>
        <v>Home property taxes</v>
      </c>
      <c r="D72" s="20"/>
      <c r="E72" s="20"/>
      <c r="F72" s="20"/>
      <c r="G72" s="20"/>
      <c r="H72" s="20"/>
      <c r="I72" s="20"/>
      <c r="J72" s="20"/>
      <c r="K72" s="65">
        <f>'Monthly Spending Plan Summary'!W27</f>
        <v>0</v>
      </c>
      <c r="L72" s="45">
        <f>'Monthly Spending Plan Summary'!$X27</f>
        <v>0</v>
      </c>
      <c r="M72" s="214"/>
      <c r="N72" s="47"/>
      <c r="O72" s="214"/>
      <c r="P72" s="47"/>
      <c r="Q72" s="214"/>
      <c r="R72" s="47"/>
      <c r="S72" s="214"/>
      <c r="T72" s="47"/>
      <c r="U72" s="214"/>
      <c r="V72" s="47"/>
      <c r="W72" s="214"/>
      <c r="X72" s="45">
        <f t="shared" si="5"/>
        <v>0</v>
      </c>
      <c r="Y72" s="214"/>
      <c r="Z72" s="72">
        <f t="shared" si="6"/>
        <v>0</v>
      </c>
    </row>
    <row r="73" spans="2:26" ht="16.5">
      <c r="B73" s="183"/>
      <c r="C73" s="344" t="str">
        <f>'Monthly Spending Plan Summary'!$O28</f>
        <v>Home liability insurance</v>
      </c>
      <c r="D73" s="20"/>
      <c r="E73" s="20"/>
      <c r="F73" s="20"/>
      <c r="G73" s="20"/>
      <c r="H73" s="20"/>
      <c r="I73" s="20"/>
      <c r="J73" s="20"/>
      <c r="K73" s="67">
        <f>'Monthly Spending Plan Summary'!W28</f>
        <v>0</v>
      </c>
      <c r="L73" s="53">
        <f>'Monthly Spending Plan Summary'!$X28</f>
        <v>0</v>
      </c>
      <c r="M73" s="214"/>
      <c r="N73" s="50"/>
      <c r="O73" s="214"/>
      <c r="P73" s="50"/>
      <c r="Q73" s="214"/>
      <c r="R73" s="50"/>
      <c r="S73" s="214"/>
      <c r="T73" s="50"/>
      <c r="U73" s="214"/>
      <c r="V73" s="50"/>
      <c r="W73" s="214"/>
      <c r="X73" s="53">
        <f t="shared" si="5"/>
        <v>0</v>
      </c>
      <c r="Y73" s="214"/>
      <c r="Z73" s="79">
        <f t="shared" si="6"/>
        <v>0</v>
      </c>
    </row>
    <row r="74" spans="2:26" ht="16.5">
      <c r="B74" s="183"/>
      <c r="C74" s="344" t="str">
        <f>'Monthly Spending Plan Summary'!$O29</f>
        <v>Homeowner's association fees</v>
      </c>
      <c r="D74" s="20"/>
      <c r="E74" s="20"/>
      <c r="F74" s="20"/>
      <c r="G74" s="20"/>
      <c r="H74" s="20"/>
      <c r="I74" s="20"/>
      <c r="J74" s="20"/>
      <c r="K74" s="67">
        <f>'Monthly Spending Plan Summary'!W29</f>
        <v>0</v>
      </c>
      <c r="L74" s="53">
        <f>'Monthly Spending Plan Summary'!$X29</f>
        <v>0</v>
      </c>
      <c r="M74" s="214"/>
      <c r="N74" s="50"/>
      <c r="O74" s="214"/>
      <c r="P74" s="50"/>
      <c r="Q74" s="214"/>
      <c r="R74" s="50"/>
      <c r="S74" s="214"/>
      <c r="T74" s="50"/>
      <c r="U74" s="214"/>
      <c r="V74" s="50"/>
      <c r="W74" s="214"/>
      <c r="X74" s="53">
        <f t="shared" si="5"/>
        <v>0</v>
      </c>
      <c r="Y74" s="214"/>
      <c r="Z74" s="79">
        <f t="shared" si="6"/>
        <v>0</v>
      </c>
    </row>
    <row r="75" spans="2:26" ht="16.5">
      <c r="B75" s="183"/>
      <c r="C75" s="344" t="str">
        <f>'Monthly Spending Plan Summary'!$O30</f>
        <v>Household repairs/maintenance</v>
      </c>
      <c r="D75" s="20"/>
      <c r="E75" s="20"/>
      <c r="F75" s="20"/>
      <c r="G75" s="20"/>
      <c r="H75" s="20"/>
      <c r="I75" s="20"/>
      <c r="J75" s="20"/>
      <c r="K75" s="67">
        <f>'Monthly Spending Plan Summary'!W30</f>
        <v>0</v>
      </c>
      <c r="L75" s="53">
        <f>'Monthly Spending Plan Summary'!$X30</f>
        <v>0</v>
      </c>
      <c r="M75" s="214"/>
      <c r="N75" s="50"/>
      <c r="O75" s="214"/>
      <c r="P75" s="50"/>
      <c r="Q75" s="214"/>
      <c r="R75" s="50"/>
      <c r="S75" s="214"/>
      <c r="T75" s="50"/>
      <c r="U75" s="214"/>
      <c r="V75" s="50"/>
      <c r="W75" s="214"/>
      <c r="X75" s="53">
        <f t="shared" si="5"/>
        <v>0</v>
      </c>
      <c r="Y75" s="214"/>
      <c r="Z75" s="79">
        <f t="shared" si="6"/>
        <v>0</v>
      </c>
    </row>
    <row r="76" spans="2:26" ht="16.5">
      <c r="B76" s="183"/>
      <c r="C76" s="344" t="str">
        <f>'Monthly Spending Plan Summary'!$O31</f>
        <v>Auto repairs/tires</v>
      </c>
      <c r="D76" s="20"/>
      <c r="E76" s="20"/>
      <c r="F76" s="20"/>
      <c r="G76" s="20"/>
      <c r="H76" s="20"/>
      <c r="I76" s="20"/>
      <c r="J76" s="20"/>
      <c r="K76" s="67">
        <f>'Monthly Spending Plan Summary'!W31</f>
        <v>0</v>
      </c>
      <c r="L76" s="53">
        <f>'Monthly Spending Plan Summary'!$X31</f>
        <v>0</v>
      </c>
      <c r="M76" s="214"/>
      <c r="N76" s="50"/>
      <c r="O76" s="214"/>
      <c r="P76" s="50"/>
      <c r="Q76" s="214"/>
      <c r="R76" s="50"/>
      <c r="S76" s="214"/>
      <c r="T76" s="50"/>
      <c r="U76" s="214"/>
      <c r="V76" s="50"/>
      <c r="W76" s="214"/>
      <c r="X76" s="53">
        <f t="shared" si="5"/>
        <v>0</v>
      </c>
      <c r="Y76" s="214"/>
      <c r="Z76" s="79">
        <f t="shared" si="6"/>
        <v>0</v>
      </c>
    </row>
    <row r="77" spans="2:26" ht="16.5">
      <c r="B77" s="183"/>
      <c r="C77" s="344" t="str">
        <f>'Monthly Spending Plan Summary'!$O32</f>
        <v>Tags/license</v>
      </c>
      <c r="D77" s="20"/>
      <c r="E77" s="20"/>
      <c r="F77" s="20"/>
      <c r="G77" s="20"/>
      <c r="H77" s="20"/>
      <c r="I77" s="20"/>
      <c r="J77" s="20"/>
      <c r="K77" s="67">
        <f>'Monthly Spending Plan Summary'!W32</f>
        <v>0</v>
      </c>
      <c r="L77" s="53">
        <f>'Monthly Spending Plan Summary'!$X32</f>
        <v>0</v>
      </c>
      <c r="M77" s="214"/>
      <c r="N77" s="50"/>
      <c r="O77" s="214"/>
      <c r="P77" s="50"/>
      <c r="Q77" s="214"/>
      <c r="R77" s="50"/>
      <c r="S77" s="214"/>
      <c r="T77" s="50"/>
      <c r="U77" s="214"/>
      <c r="V77" s="50"/>
      <c r="W77" s="214"/>
      <c r="X77" s="53">
        <f t="shared" si="5"/>
        <v>0</v>
      </c>
      <c r="Y77" s="214"/>
      <c r="Z77" s="79">
        <f t="shared" si="6"/>
        <v>0</v>
      </c>
    </row>
    <row r="78" spans="2:26" ht="16.5">
      <c r="B78" s="183"/>
      <c r="C78" s="344" t="str">
        <f>'Monthly Spending Plan Summary'!$O33</f>
        <v>Other (click here)</v>
      </c>
      <c r="D78" s="20"/>
      <c r="E78" s="20"/>
      <c r="F78" s="20"/>
      <c r="G78" s="20"/>
      <c r="H78" s="20"/>
      <c r="I78" s="20"/>
      <c r="J78" s="20"/>
      <c r="K78" s="67">
        <f>'Monthly Spending Plan Summary'!W33</f>
        <v>0</v>
      </c>
      <c r="L78" s="53">
        <f>'Monthly Spending Plan Summary'!$X33</f>
        <v>0</v>
      </c>
      <c r="M78" s="214"/>
      <c r="N78" s="50"/>
      <c r="O78" s="214"/>
      <c r="P78" s="50"/>
      <c r="Q78" s="214"/>
      <c r="R78" s="50"/>
      <c r="S78" s="214"/>
      <c r="T78" s="50"/>
      <c r="U78" s="214"/>
      <c r="V78" s="50"/>
      <c r="W78" s="214"/>
      <c r="X78" s="53">
        <f t="shared" si="5"/>
        <v>0</v>
      </c>
      <c r="Y78" s="214"/>
      <c r="Z78" s="79">
        <f t="shared" si="6"/>
        <v>0</v>
      </c>
    </row>
    <row r="79" spans="2:26" ht="16.5">
      <c r="B79" s="167"/>
      <c r="C79" s="344" t="str">
        <f>'Monthly Spending Plan Summary'!$O34</f>
        <v>Other (click here)</v>
      </c>
      <c r="D79" s="276"/>
      <c r="E79" s="276"/>
      <c r="F79" s="276"/>
      <c r="G79" s="276"/>
      <c r="H79" s="276"/>
      <c r="I79" s="276"/>
      <c r="J79" s="20"/>
      <c r="K79" s="67">
        <f>'Monthly Spending Plan Summary'!W34</f>
        <v>0</v>
      </c>
      <c r="L79" s="222">
        <f>'Monthly Spending Plan Summary'!$X34</f>
        <v>0</v>
      </c>
      <c r="M79" s="214"/>
      <c r="N79" s="51"/>
      <c r="O79" s="214"/>
      <c r="P79" s="51"/>
      <c r="Q79" s="214"/>
      <c r="R79" s="51"/>
      <c r="S79" s="214"/>
      <c r="T79" s="51"/>
      <c r="U79" s="214"/>
      <c r="V79" s="51"/>
      <c r="W79" s="214"/>
      <c r="X79" s="222">
        <f t="shared" si="5"/>
        <v>0</v>
      </c>
      <c r="Y79" s="214"/>
      <c r="Z79" s="223">
        <f t="shared" si="6"/>
        <v>0</v>
      </c>
    </row>
    <row r="80" spans="2:26" s="216" customFormat="1" ht="14.25">
      <c r="B80" s="349"/>
      <c r="C80" s="338" t="str">
        <f>'Monthly Spending Plan Summary'!$O35</f>
        <v>  Subtotal</v>
      </c>
      <c r="D80" s="74"/>
      <c r="E80" s="74"/>
      <c r="F80" s="74"/>
      <c r="G80" s="74"/>
      <c r="H80" s="74"/>
      <c r="I80" s="74"/>
      <c r="J80" s="74"/>
      <c r="K80" s="104"/>
      <c r="L80" s="46">
        <f>'Monthly Spending Plan Summary'!$X35</f>
        <v>0</v>
      </c>
      <c r="M80" s="215"/>
      <c r="N80" s="46">
        <f>SUM(N68:N79)</f>
        <v>0</v>
      </c>
      <c r="O80" s="215"/>
      <c r="P80" s="46">
        <f>SUM(P68:P79)</f>
        <v>0</v>
      </c>
      <c r="Q80" s="215"/>
      <c r="R80" s="46">
        <f>SUM(R68:R79)</f>
        <v>0</v>
      </c>
      <c r="S80" s="215"/>
      <c r="T80" s="46">
        <f>SUM(T68:T79)</f>
        <v>0</v>
      </c>
      <c r="U80" s="215"/>
      <c r="V80" s="46">
        <f>SUM(V68:V79)</f>
        <v>0</v>
      </c>
      <c r="W80" s="215"/>
      <c r="X80" s="46">
        <f t="shared" si="5"/>
        <v>0</v>
      </c>
      <c r="Y80" s="215"/>
      <c r="Z80" s="73">
        <f t="shared" si="6"/>
        <v>0</v>
      </c>
    </row>
    <row r="81" spans="3:26" s="4" customFormat="1" ht="7.5" customHeight="1">
      <c r="C81" s="88"/>
      <c r="D81" s="10"/>
      <c r="E81" s="10"/>
      <c r="F81" s="10"/>
      <c r="G81" s="10"/>
      <c r="H81" s="10"/>
      <c r="I81" s="10"/>
      <c r="J81" s="10"/>
      <c r="K81" s="67"/>
      <c r="L81" s="54"/>
      <c r="M81" s="214"/>
      <c r="N81" s="54"/>
      <c r="O81" s="214"/>
      <c r="P81" s="54"/>
      <c r="Q81" s="214"/>
      <c r="R81" s="54"/>
      <c r="S81" s="214"/>
      <c r="T81" s="54"/>
      <c r="U81" s="214"/>
      <c r="V81" s="54"/>
      <c r="W81" s="214"/>
      <c r="X81" s="54"/>
      <c r="Y81" s="214"/>
      <c r="Z81" s="54"/>
    </row>
    <row r="82" spans="2:26" s="221" customFormat="1" ht="30.75" customHeight="1">
      <c r="B82" s="347"/>
      <c r="C82" s="83" t="str">
        <f>'Monthly Spending Plan Summary'!$O37</f>
        <v>Weekly Disposable Expenses</v>
      </c>
      <c r="D82" s="83"/>
      <c r="E82" s="83"/>
      <c r="F82" s="83"/>
      <c r="G82" s="83"/>
      <c r="H82" s="83"/>
      <c r="I82" s="83"/>
      <c r="J82" s="83"/>
      <c r="K82" s="85">
        <f>'Monthly Spending Plan Summary'!W37</f>
        <v>0</v>
      </c>
      <c r="L82" s="264" t="s">
        <v>14</v>
      </c>
      <c r="M82" s="264"/>
      <c r="N82" s="264" t="s">
        <v>15</v>
      </c>
      <c r="O82" s="264"/>
      <c r="P82" s="264" t="s">
        <v>16</v>
      </c>
      <c r="Q82" s="264"/>
      <c r="R82" s="264" t="s">
        <v>17</v>
      </c>
      <c r="S82" s="264"/>
      <c r="T82" s="264" t="s">
        <v>18</v>
      </c>
      <c r="U82" s="264"/>
      <c r="V82" s="264" t="s">
        <v>19</v>
      </c>
      <c r="W82" s="265"/>
      <c r="X82" s="266" t="s">
        <v>128</v>
      </c>
      <c r="Y82" s="211"/>
      <c r="Z82" s="212" t="s">
        <v>129</v>
      </c>
    </row>
    <row r="83" spans="2:26" ht="16.5">
      <c r="B83" s="321"/>
      <c r="C83" s="344" t="str">
        <f>'Monthly Spending Plan Summary'!$O38</f>
        <v>Groceries</v>
      </c>
      <c r="D83" s="20"/>
      <c r="E83" s="22"/>
      <c r="F83" s="20"/>
      <c r="G83" s="70" t="str">
        <f>'Monthly Spending Plan Summary'!$S38</f>
        <v>$</v>
      </c>
      <c r="H83" s="429">
        <f>SUM('Monthly Spending Plan Summary'!$T38:$U38)</f>
        <v>0</v>
      </c>
      <c r="I83" s="429"/>
      <c r="J83" s="71" t="str">
        <f>'Monthly Spending Plan Summary'!$V38</f>
        <v>/wk</v>
      </c>
      <c r="K83" s="65"/>
      <c r="L83" s="55">
        <f>'Monthly Spending Plan Summary'!$X38</f>
        <v>0</v>
      </c>
      <c r="M83" s="214"/>
      <c r="N83" s="47"/>
      <c r="O83" s="214"/>
      <c r="P83" s="47"/>
      <c r="Q83" s="214"/>
      <c r="R83" s="47"/>
      <c r="S83" s="214"/>
      <c r="T83" s="47"/>
      <c r="U83" s="214"/>
      <c r="V83" s="47"/>
      <c r="W83" s="214"/>
      <c r="X83" s="55">
        <f t="shared" si="5"/>
        <v>0</v>
      </c>
      <c r="Y83" s="214"/>
      <c r="Z83" s="80">
        <f aca="true" t="shared" si="7" ref="Z83:Z90">L83-X83</f>
        <v>0</v>
      </c>
    </row>
    <row r="84" spans="2:26" ht="16.5">
      <c r="B84" s="183"/>
      <c r="C84" s="344" t="str">
        <f>'Monthly Spending Plan Summary'!$O39</f>
        <v>Household items</v>
      </c>
      <c r="D84" s="20"/>
      <c r="E84" s="22"/>
      <c r="F84" s="20"/>
      <c r="G84" s="70"/>
      <c r="H84" s="430">
        <f>SUM('Monthly Spending Plan Summary'!$T39:$U39)</f>
        <v>0</v>
      </c>
      <c r="I84" s="430"/>
      <c r="J84" s="71" t="str">
        <f>'Monthly Spending Plan Summary'!$V39</f>
        <v>/wk</v>
      </c>
      <c r="K84" s="65">
        <f>'Monthly Spending Plan Summary'!W39</f>
        <v>0</v>
      </c>
      <c r="L84" s="56">
        <f>'Monthly Spending Plan Summary'!$X39</f>
        <v>0</v>
      </c>
      <c r="M84" s="214"/>
      <c r="N84" s="207"/>
      <c r="O84" s="214"/>
      <c r="P84" s="207"/>
      <c r="Q84" s="214"/>
      <c r="R84" s="207"/>
      <c r="S84" s="214"/>
      <c r="T84" s="207"/>
      <c r="U84" s="214"/>
      <c r="V84" s="207"/>
      <c r="W84" s="214"/>
      <c r="X84" s="56">
        <f t="shared" si="5"/>
        <v>0</v>
      </c>
      <c r="Y84" s="214"/>
      <c r="Z84" s="81">
        <f t="shared" si="7"/>
        <v>0</v>
      </c>
    </row>
    <row r="85" spans="2:26" ht="16.5">
      <c r="B85" s="183"/>
      <c r="C85" s="344" t="str">
        <f>'Monthly Spending Plan Summary'!$O40</f>
        <v>Meals out</v>
      </c>
      <c r="D85" s="20"/>
      <c r="E85" s="22"/>
      <c r="F85" s="20"/>
      <c r="G85" s="70"/>
      <c r="H85" s="430">
        <f>SUM('Monthly Spending Plan Summary'!$T40:$U40)</f>
        <v>0</v>
      </c>
      <c r="I85" s="430"/>
      <c r="J85" s="71" t="str">
        <f>'Monthly Spending Plan Summary'!$V40</f>
        <v>/wk</v>
      </c>
      <c r="K85" s="65">
        <f>'Monthly Spending Plan Summary'!W40</f>
        <v>0</v>
      </c>
      <c r="L85" s="56">
        <f>'Monthly Spending Plan Summary'!$X40</f>
        <v>0</v>
      </c>
      <c r="M85" s="214"/>
      <c r="N85" s="207"/>
      <c r="O85" s="214"/>
      <c r="P85" s="207"/>
      <c r="Q85" s="214"/>
      <c r="R85" s="207"/>
      <c r="S85" s="214"/>
      <c r="T85" s="207"/>
      <c r="U85" s="214"/>
      <c r="V85" s="207"/>
      <c r="W85" s="214"/>
      <c r="X85" s="56">
        <f t="shared" si="5"/>
        <v>0</v>
      </c>
      <c r="Y85" s="214"/>
      <c r="Z85" s="81">
        <f t="shared" si="7"/>
        <v>0</v>
      </c>
    </row>
    <row r="86" spans="2:26" ht="16.5">
      <c r="B86" s="183"/>
      <c r="C86" s="344" t="str">
        <f>'Monthly Spending Plan Summary'!$O41</f>
        <v>Entertainment</v>
      </c>
      <c r="D86" s="20"/>
      <c r="E86" s="22"/>
      <c r="F86" s="20"/>
      <c r="G86" s="70"/>
      <c r="H86" s="430">
        <f>SUM('Monthly Spending Plan Summary'!$T41:$U41)</f>
        <v>0</v>
      </c>
      <c r="I86" s="430"/>
      <c r="J86" s="71" t="str">
        <f>'Monthly Spending Plan Summary'!$V41</f>
        <v>/wk</v>
      </c>
      <c r="K86" s="65">
        <f>'Monthly Spending Plan Summary'!W41</f>
        <v>0</v>
      </c>
      <c r="L86" s="56">
        <f>'Monthly Spending Plan Summary'!$X41</f>
        <v>0</v>
      </c>
      <c r="M86" s="214"/>
      <c r="N86" s="207"/>
      <c r="O86" s="214"/>
      <c r="P86" s="207"/>
      <c r="Q86" s="214"/>
      <c r="R86" s="207"/>
      <c r="S86" s="214"/>
      <c r="T86" s="207"/>
      <c r="U86" s="214"/>
      <c r="V86" s="207"/>
      <c r="W86" s="214"/>
      <c r="X86" s="56">
        <f t="shared" si="5"/>
        <v>0</v>
      </c>
      <c r="Y86" s="214"/>
      <c r="Z86" s="81">
        <f t="shared" si="7"/>
        <v>0</v>
      </c>
    </row>
    <row r="87" spans="2:26" ht="16.5">
      <c r="B87" s="183"/>
      <c r="C87" s="344" t="str">
        <f>'Monthly Spending Plan Summary'!$O42</f>
        <v>Children's entertainment</v>
      </c>
      <c r="D87" s="20"/>
      <c r="E87" s="22"/>
      <c r="F87" s="20"/>
      <c r="G87" s="70"/>
      <c r="H87" s="430">
        <f>SUM('Monthly Spending Plan Summary'!$T42:$U42)</f>
        <v>0</v>
      </c>
      <c r="I87" s="430"/>
      <c r="J87" s="71" t="str">
        <f>'Monthly Spending Plan Summary'!$V42</f>
        <v>/wk</v>
      </c>
      <c r="K87" s="67">
        <f>'Monthly Spending Plan Summary'!W42</f>
        <v>0</v>
      </c>
      <c r="L87" s="56">
        <f>'Monthly Spending Plan Summary'!$X42</f>
        <v>0</v>
      </c>
      <c r="M87" s="214"/>
      <c r="N87" s="207"/>
      <c r="O87" s="214"/>
      <c r="P87" s="207"/>
      <c r="Q87" s="214"/>
      <c r="R87" s="207"/>
      <c r="S87" s="214"/>
      <c r="T87" s="207"/>
      <c r="U87" s="214"/>
      <c r="V87" s="207"/>
      <c r="W87" s="214"/>
      <c r="X87" s="56">
        <f t="shared" si="5"/>
        <v>0</v>
      </c>
      <c r="Y87" s="214"/>
      <c r="Z87" s="81">
        <f t="shared" si="7"/>
        <v>0</v>
      </c>
    </row>
    <row r="88" spans="2:26" ht="16.5">
      <c r="B88" s="183"/>
      <c r="C88" s="344" t="str">
        <f>'Monthly Spending Plan Summary'!$O43</f>
        <v>Other (click here)</v>
      </c>
      <c r="D88" s="20"/>
      <c r="E88" s="22"/>
      <c r="F88" s="20"/>
      <c r="G88" s="70"/>
      <c r="H88" s="430">
        <f>SUM('Monthly Spending Plan Summary'!$T43:$U43)</f>
        <v>0</v>
      </c>
      <c r="I88" s="430"/>
      <c r="J88" s="71" t="str">
        <f>'Monthly Spending Plan Summary'!$V43</f>
        <v>/wk</v>
      </c>
      <c r="K88" s="65">
        <f>'Monthly Spending Plan Summary'!W43</f>
        <v>0</v>
      </c>
      <c r="L88" s="56">
        <f>'Monthly Spending Plan Summary'!$X43</f>
        <v>0</v>
      </c>
      <c r="M88" s="214"/>
      <c r="N88" s="207"/>
      <c r="O88" s="214"/>
      <c r="P88" s="207"/>
      <c r="Q88" s="214"/>
      <c r="R88" s="207"/>
      <c r="S88" s="214"/>
      <c r="T88" s="207"/>
      <c r="U88" s="214"/>
      <c r="V88" s="207"/>
      <c r="W88" s="214"/>
      <c r="X88" s="56">
        <f t="shared" si="5"/>
        <v>0</v>
      </c>
      <c r="Y88" s="214"/>
      <c r="Z88" s="81">
        <f t="shared" si="7"/>
        <v>0</v>
      </c>
    </row>
    <row r="89" spans="2:26" ht="16.5">
      <c r="B89" s="167"/>
      <c r="C89" s="344" t="str">
        <f>'Monthly Spending Plan Summary'!$O44</f>
        <v>Other (click here)</v>
      </c>
      <c r="D89" s="276"/>
      <c r="E89" s="276"/>
      <c r="F89" s="276"/>
      <c r="G89" s="70"/>
      <c r="H89" s="431">
        <f>SUM('Monthly Spending Plan Summary'!$T44:$U44)</f>
        <v>0</v>
      </c>
      <c r="I89" s="431"/>
      <c r="J89" s="71" t="str">
        <f>'Monthly Spending Plan Summary'!$V44</f>
        <v>/wk</v>
      </c>
      <c r="K89" s="65">
        <f>'Monthly Spending Plan Summary'!W44</f>
        <v>0</v>
      </c>
      <c r="L89" s="57">
        <f>'Monthly Spending Plan Summary'!$X44</f>
        <v>0</v>
      </c>
      <c r="M89" s="214"/>
      <c r="N89" s="208"/>
      <c r="O89" s="214"/>
      <c r="P89" s="208"/>
      <c r="Q89" s="214"/>
      <c r="R89" s="208"/>
      <c r="S89" s="214"/>
      <c r="T89" s="208"/>
      <c r="U89" s="214"/>
      <c r="V89" s="208"/>
      <c r="W89" s="214"/>
      <c r="X89" s="57">
        <f t="shared" si="5"/>
        <v>0</v>
      </c>
      <c r="Y89" s="214"/>
      <c r="Z89" s="82">
        <f t="shared" si="7"/>
        <v>0</v>
      </c>
    </row>
    <row r="90" spans="2:26" s="216" customFormat="1" ht="14.25">
      <c r="B90" s="349"/>
      <c r="C90" s="338" t="str">
        <f>'Monthly Spending Plan Summary'!$O45</f>
        <v>  Total Weekly Cash</v>
      </c>
      <c r="D90" s="74"/>
      <c r="E90" s="74"/>
      <c r="F90" s="74"/>
      <c r="G90" s="74"/>
      <c r="H90" s="428">
        <f>SUM('Monthly Spending Plan Summary'!$T45:$U45)</f>
        <v>0</v>
      </c>
      <c r="I90" s="428"/>
      <c r="J90" s="74"/>
      <c r="K90" s="104"/>
      <c r="L90" s="46">
        <f>'Monthly Spending Plan Summary'!$X45</f>
        <v>0</v>
      </c>
      <c r="M90" s="215"/>
      <c r="N90" s="46">
        <f>SUM(N83:N89)</f>
        <v>0</v>
      </c>
      <c r="O90" s="215"/>
      <c r="P90" s="46">
        <f>SUM(P83:P89)</f>
        <v>0</v>
      </c>
      <c r="Q90" s="215"/>
      <c r="R90" s="46">
        <f>SUM(R83:R89)</f>
        <v>0</v>
      </c>
      <c r="S90" s="215"/>
      <c r="T90" s="46">
        <f>SUM(T83:T89)</f>
        <v>0</v>
      </c>
      <c r="U90" s="215"/>
      <c r="V90" s="46">
        <f>SUM(V83:V89)</f>
        <v>0</v>
      </c>
      <c r="W90" s="215"/>
      <c r="X90" s="46">
        <f t="shared" si="5"/>
        <v>0</v>
      </c>
      <c r="Y90" s="215"/>
      <c r="Z90" s="73">
        <f t="shared" si="7"/>
        <v>0</v>
      </c>
    </row>
    <row r="91" spans="3:26" ht="7.5" customHeight="1">
      <c r="C91" s="217"/>
      <c r="D91" s="216"/>
      <c r="E91" s="216"/>
      <c r="F91" s="216"/>
      <c r="G91" s="216"/>
      <c r="H91" s="216"/>
      <c r="I91" s="216"/>
      <c r="J91" s="216"/>
      <c r="K91" s="218"/>
      <c r="L91" s="219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20"/>
      <c r="Z91" s="214"/>
    </row>
    <row r="92" spans="2:26" s="221" customFormat="1" ht="30.75" customHeight="1">
      <c r="B92" s="347"/>
      <c r="C92" s="83" t="s">
        <v>28</v>
      </c>
      <c r="D92" s="83"/>
      <c r="E92" s="83"/>
      <c r="F92" s="83"/>
      <c r="G92" s="83"/>
      <c r="H92" s="83"/>
      <c r="I92" s="83"/>
      <c r="J92" s="83"/>
      <c r="K92" s="84"/>
      <c r="L92" s="264" t="s">
        <v>14</v>
      </c>
      <c r="M92" s="264"/>
      <c r="N92" s="264" t="s">
        <v>15</v>
      </c>
      <c r="O92" s="264"/>
      <c r="P92" s="264" t="s">
        <v>16</v>
      </c>
      <c r="Q92" s="264"/>
      <c r="R92" s="264" t="s">
        <v>17</v>
      </c>
      <c r="S92" s="264"/>
      <c r="T92" s="264" t="s">
        <v>18</v>
      </c>
      <c r="U92" s="264"/>
      <c r="V92" s="264" t="s">
        <v>19</v>
      </c>
      <c r="W92" s="265"/>
      <c r="X92" s="266" t="s">
        <v>128</v>
      </c>
      <c r="Y92" s="211"/>
      <c r="Z92" s="212" t="s">
        <v>129</v>
      </c>
    </row>
    <row r="93" spans="2:26" ht="16.5">
      <c r="B93" s="321"/>
      <c r="C93" s="343">
        <f>'Debt Worksheet '!$C5</f>
        <v>0</v>
      </c>
      <c r="D93" s="98"/>
      <c r="E93" s="98"/>
      <c r="F93" s="98"/>
      <c r="G93" s="98"/>
      <c r="H93" s="97"/>
      <c r="I93" s="97"/>
      <c r="J93" s="97"/>
      <c r="K93" s="117"/>
      <c r="L93" s="226">
        <f>'Debt Worksheet '!$K5</f>
        <v>0</v>
      </c>
      <c r="M93" s="214"/>
      <c r="N93" s="58"/>
      <c r="O93" s="214"/>
      <c r="P93" s="58"/>
      <c r="Q93" s="214"/>
      <c r="R93" s="58"/>
      <c r="S93" s="214"/>
      <c r="T93" s="58"/>
      <c r="U93" s="214"/>
      <c r="V93" s="58"/>
      <c r="W93" s="214"/>
      <c r="X93" s="227">
        <f aca="true" t="shared" si="8" ref="X93:X118">SUM(N93:V93)</f>
        <v>0</v>
      </c>
      <c r="Y93" s="214"/>
      <c r="Z93" s="228">
        <f aca="true" t="shared" si="9" ref="Z93:Z118">L93-X93</f>
        <v>0</v>
      </c>
    </row>
    <row r="94" spans="2:26" ht="16.5">
      <c r="B94" s="183"/>
      <c r="C94" s="343">
        <f>'Debt Worksheet '!$C6</f>
        <v>0</v>
      </c>
      <c r="D94" s="98"/>
      <c r="E94" s="98"/>
      <c r="F94" s="98"/>
      <c r="G94" s="98"/>
      <c r="H94" s="97"/>
      <c r="I94" s="97"/>
      <c r="J94" s="97"/>
      <c r="K94" s="117"/>
      <c r="L94" s="56">
        <f>'Debt Worksheet '!$K6</f>
        <v>0</v>
      </c>
      <c r="M94" s="214"/>
      <c r="N94" s="59"/>
      <c r="O94" s="214"/>
      <c r="P94" s="59"/>
      <c r="Q94" s="214"/>
      <c r="R94" s="59"/>
      <c r="S94" s="214"/>
      <c r="T94" s="59"/>
      <c r="U94" s="214"/>
      <c r="V94" s="59"/>
      <c r="W94" s="214"/>
      <c r="X94" s="229">
        <f t="shared" si="8"/>
        <v>0</v>
      </c>
      <c r="Y94" s="214"/>
      <c r="Z94" s="230">
        <f t="shared" si="9"/>
        <v>0</v>
      </c>
    </row>
    <row r="95" spans="2:26" ht="16.5">
      <c r="B95" s="183"/>
      <c r="C95" s="343">
        <f>'Debt Worksheet '!$C7</f>
        <v>0</v>
      </c>
      <c r="D95" s="98"/>
      <c r="E95" s="98"/>
      <c r="F95" s="98"/>
      <c r="G95" s="98"/>
      <c r="H95" s="97"/>
      <c r="I95" s="97"/>
      <c r="J95" s="97"/>
      <c r="K95" s="117"/>
      <c r="L95" s="56">
        <f>'Debt Worksheet '!$K7</f>
        <v>0</v>
      </c>
      <c r="M95" s="214"/>
      <c r="N95" s="59"/>
      <c r="O95" s="214"/>
      <c r="P95" s="59"/>
      <c r="Q95" s="214"/>
      <c r="R95" s="59"/>
      <c r="S95" s="214"/>
      <c r="T95" s="59"/>
      <c r="U95" s="214"/>
      <c r="V95" s="59"/>
      <c r="W95" s="214"/>
      <c r="X95" s="229">
        <f t="shared" si="8"/>
        <v>0</v>
      </c>
      <c r="Y95" s="214"/>
      <c r="Z95" s="230">
        <f t="shared" si="9"/>
        <v>0</v>
      </c>
    </row>
    <row r="96" spans="2:26" ht="16.5">
      <c r="B96" s="183"/>
      <c r="C96" s="343">
        <f>'Debt Worksheet '!$C8</f>
        <v>0</v>
      </c>
      <c r="D96" s="98"/>
      <c r="E96" s="98"/>
      <c r="F96" s="98"/>
      <c r="G96" s="98"/>
      <c r="H96" s="97"/>
      <c r="I96" s="97"/>
      <c r="J96" s="97"/>
      <c r="K96" s="117"/>
      <c r="L96" s="56">
        <f>'Debt Worksheet '!$K8</f>
        <v>0</v>
      </c>
      <c r="M96" s="214"/>
      <c r="N96" s="59"/>
      <c r="O96" s="214"/>
      <c r="P96" s="59"/>
      <c r="Q96" s="214"/>
      <c r="R96" s="59"/>
      <c r="S96" s="214"/>
      <c r="T96" s="59"/>
      <c r="U96" s="214"/>
      <c r="V96" s="59"/>
      <c r="W96" s="214"/>
      <c r="X96" s="229">
        <f t="shared" si="8"/>
        <v>0</v>
      </c>
      <c r="Y96" s="214"/>
      <c r="Z96" s="230">
        <f t="shared" si="9"/>
        <v>0</v>
      </c>
    </row>
    <row r="97" spans="2:26" ht="16.5">
      <c r="B97" s="183"/>
      <c r="C97" s="343">
        <f>'Debt Worksheet '!$C9</f>
        <v>0</v>
      </c>
      <c r="D97" s="98"/>
      <c r="E97" s="98"/>
      <c r="F97" s="98"/>
      <c r="G97" s="98"/>
      <c r="H97" s="97"/>
      <c r="I97" s="97"/>
      <c r="J97" s="97"/>
      <c r="K97" s="117"/>
      <c r="L97" s="56">
        <f>'Debt Worksheet '!$K9</f>
        <v>0</v>
      </c>
      <c r="M97" s="214"/>
      <c r="N97" s="59"/>
      <c r="O97" s="214"/>
      <c r="P97" s="59"/>
      <c r="Q97" s="214"/>
      <c r="R97" s="59"/>
      <c r="S97" s="214"/>
      <c r="T97" s="59"/>
      <c r="U97" s="214"/>
      <c r="V97" s="59"/>
      <c r="W97" s="214"/>
      <c r="X97" s="229">
        <f t="shared" si="8"/>
        <v>0</v>
      </c>
      <c r="Y97" s="214"/>
      <c r="Z97" s="230">
        <f t="shared" si="9"/>
        <v>0</v>
      </c>
    </row>
    <row r="98" spans="2:26" ht="16.5">
      <c r="B98" s="183"/>
      <c r="C98" s="343">
        <f>'Debt Worksheet '!$C10</f>
        <v>0</v>
      </c>
      <c r="D98" s="98"/>
      <c r="E98" s="98"/>
      <c r="F98" s="98"/>
      <c r="G98" s="98"/>
      <c r="H98" s="97"/>
      <c r="I98" s="97"/>
      <c r="J98" s="97"/>
      <c r="K98" s="117"/>
      <c r="L98" s="56">
        <f>'Debt Worksheet '!$K10</f>
        <v>0</v>
      </c>
      <c r="M98" s="214"/>
      <c r="N98" s="59"/>
      <c r="O98" s="214"/>
      <c r="P98" s="59"/>
      <c r="Q98" s="214"/>
      <c r="R98" s="59"/>
      <c r="S98" s="214"/>
      <c r="T98" s="59"/>
      <c r="U98" s="214"/>
      <c r="V98" s="59"/>
      <c r="W98" s="214"/>
      <c r="X98" s="229">
        <f t="shared" si="8"/>
        <v>0</v>
      </c>
      <c r="Y98" s="214"/>
      <c r="Z98" s="230">
        <f t="shared" si="9"/>
        <v>0</v>
      </c>
    </row>
    <row r="99" spans="2:26" ht="16.5">
      <c r="B99" s="183"/>
      <c r="C99" s="343">
        <f>'Debt Worksheet '!$C11</f>
        <v>0</v>
      </c>
      <c r="D99" s="98"/>
      <c r="E99" s="98"/>
      <c r="F99" s="98"/>
      <c r="G99" s="98"/>
      <c r="H99" s="97"/>
      <c r="I99" s="97"/>
      <c r="J99" s="97"/>
      <c r="K99" s="117"/>
      <c r="L99" s="56">
        <f>'Debt Worksheet '!$K11</f>
        <v>0</v>
      </c>
      <c r="M99" s="214"/>
      <c r="N99" s="59"/>
      <c r="O99" s="214"/>
      <c r="P99" s="59"/>
      <c r="Q99" s="214"/>
      <c r="R99" s="59"/>
      <c r="S99" s="214"/>
      <c r="T99" s="59"/>
      <c r="U99" s="214"/>
      <c r="V99" s="59"/>
      <c r="W99" s="214"/>
      <c r="X99" s="229">
        <f t="shared" si="8"/>
        <v>0</v>
      </c>
      <c r="Y99" s="214"/>
      <c r="Z99" s="230">
        <f t="shared" si="9"/>
        <v>0</v>
      </c>
    </row>
    <row r="100" spans="2:26" ht="16.5">
      <c r="B100" s="183"/>
      <c r="C100" s="343">
        <f>'Debt Worksheet '!$C12</f>
        <v>0</v>
      </c>
      <c r="D100" s="98"/>
      <c r="E100" s="98"/>
      <c r="F100" s="98"/>
      <c r="G100" s="98"/>
      <c r="H100" s="97"/>
      <c r="I100" s="97"/>
      <c r="J100" s="97"/>
      <c r="K100" s="117"/>
      <c r="L100" s="56">
        <f>'Debt Worksheet '!$K12</f>
        <v>0</v>
      </c>
      <c r="M100" s="214"/>
      <c r="N100" s="59"/>
      <c r="O100" s="214"/>
      <c r="P100" s="59"/>
      <c r="Q100" s="214"/>
      <c r="R100" s="59"/>
      <c r="S100" s="214"/>
      <c r="T100" s="59"/>
      <c r="U100" s="214"/>
      <c r="V100" s="59"/>
      <c r="W100" s="214"/>
      <c r="X100" s="229">
        <f t="shared" si="8"/>
        <v>0</v>
      </c>
      <c r="Y100" s="214"/>
      <c r="Z100" s="230">
        <f t="shared" si="9"/>
        <v>0</v>
      </c>
    </row>
    <row r="101" spans="2:26" ht="16.5">
      <c r="B101" s="183"/>
      <c r="C101" s="343">
        <f>'Debt Worksheet '!$C13</f>
        <v>0</v>
      </c>
      <c r="D101" s="98"/>
      <c r="E101" s="98"/>
      <c r="F101" s="98"/>
      <c r="G101" s="98"/>
      <c r="H101" s="97"/>
      <c r="I101" s="97"/>
      <c r="J101" s="97"/>
      <c r="K101" s="117"/>
      <c r="L101" s="56">
        <f>'Debt Worksheet '!$K13</f>
        <v>0</v>
      </c>
      <c r="M101" s="214"/>
      <c r="N101" s="59"/>
      <c r="O101" s="214"/>
      <c r="P101" s="59"/>
      <c r="Q101" s="214"/>
      <c r="R101" s="59"/>
      <c r="S101" s="214"/>
      <c r="T101" s="59"/>
      <c r="U101" s="214"/>
      <c r="V101" s="59"/>
      <c r="W101" s="214"/>
      <c r="X101" s="229">
        <f t="shared" si="8"/>
        <v>0</v>
      </c>
      <c r="Y101" s="214"/>
      <c r="Z101" s="230">
        <f t="shared" si="9"/>
        <v>0</v>
      </c>
    </row>
    <row r="102" spans="2:26" ht="16.5">
      <c r="B102" s="183"/>
      <c r="C102" s="343">
        <f>'Debt Worksheet '!$C14</f>
        <v>0</v>
      </c>
      <c r="D102" s="98"/>
      <c r="E102" s="98"/>
      <c r="F102" s="98"/>
      <c r="G102" s="98"/>
      <c r="H102" s="97"/>
      <c r="I102" s="97"/>
      <c r="J102" s="97"/>
      <c r="K102" s="117"/>
      <c r="L102" s="56">
        <f>'Debt Worksheet '!$K14</f>
        <v>0</v>
      </c>
      <c r="M102" s="214"/>
      <c r="N102" s="59"/>
      <c r="O102" s="214"/>
      <c r="P102" s="59"/>
      <c r="Q102" s="214"/>
      <c r="R102" s="59"/>
      <c r="S102" s="214"/>
      <c r="T102" s="59"/>
      <c r="U102" s="214"/>
      <c r="V102" s="59"/>
      <c r="W102" s="214"/>
      <c r="X102" s="229">
        <f t="shared" si="8"/>
        <v>0</v>
      </c>
      <c r="Y102" s="214"/>
      <c r="Z102" s="230">
        <f t="shared" si="9"/>
        <v>0</v>
      </c>
    </row>
    <row r="103" spans="2:26" ht="16.5">
      <c r="B103" s="183"/>
      <c r="C103" s="343">
        <f>'Debt Worksheet '!$C15</f>
        <v>0</v>
      </c>
      <c r="D103" s="98"/>
      <c r="E103" s="98"/>
      <c r="F103" s="98"/>
      <c r="G103" s="98"/>
      <c r="H103" s="97"/>
      <c r="I103" s="97"/>
      <c r="J103" s="97"/>
      <c r="K103" s="117"/>
      <c r="L103" s="56">
        <f>'Debt Worksheet '!$K15</f>
        <v>0</v>
      </c>
      <c r="M103" s="214"/>
      <c r="N103" s="59"/>
      <c r="O103" s="214"/>
      <c r="P103" s="59"/>
      <c r="Q103" s="214"/>
      <c r="R103" s="59"/>
      <c r="S103" s="214"/>
      <c r="T103" s="59"/>
      <c r="U103" s="214"/>
      <c r="V103" s="59"/>
      <c r="W103" s="214"/>
      <c r="X103" s="229">
        <f t="shared" si="8"/>
        <v>0</v>
      </c>
      <c r="Y103" s="214"/>
      <c r="Z103" s="230">
        <f t="shared" si="9"/>
        <v>0</v>
      </c>
    </row>
    <row r="104" spans="2:26" ht="16.5">
      <c r="B104" s="183"/>
      <c r="C104" s="343">
        <f>'Debt Worksheet '!$C16</f>
        <v>0</v>
      </c>
      <c r="D104" s="98"/>
      <c r="E104" s="98"/>
      <c r="F104" s="98"/>
      <c r="G104" s="98"/>
      <c r="H104" s="97"/>
      <c r="I104" s="97"/>
      <c r="J104" s="97"/>
      <c r="K104" s="117"/>
      <c r="L104" s="56">
        <f>'Debt Worksheet '!$K16</f>
        <v>0</v>
      </c>
      <c r="M104" s="214"/>
      <c r="N104" s="59"/>
      <c r="O104" s="214"/>
      <c r="P104" s="59"/>
      <c r="Q104" s="214"/>
      <c r="R104" s="59"/>
      <c r="S104" s="214"/>
      <c r="T104" s="59"/>
      <c r="U104" s="214"/>
      <c r="V104" s="59"/>
      <c r="W104" s="214"/>
      <c r="X104" s="229">
        <f t="shared" si="8"/>
        <v>0</v>
      </c>
      <c r="Y104" s="214"/>
      <c r="Z104" s="230">
        <f t="shared" si="9"/>
        <v>0</v>
      </c>
    </row>
    <row r="105" spans="2:26" ht="16.5">
      <c r="B105" s="183"/>
      <c r="C105" s="343">
        <f>'Debt Worksheet '!$C17</f>
        <v>0</v>
      </c>
      <c r="D105" s="98"/>
      <c r="E105" s="98"/>
      <c r="F105" s="98"/>
      <c r="G105" s="98"/>
      <c r="H105" s="97"/>
      <c r="I105" s="97"/>
      <c r="J105" s="97"/>
      <c r="K105" s="117"/>
      <c r="L105" s="56">
        <f>'Debt Worksheet '!$K17</f>
        <v>0</v>
      </c>
      <c r="M105" s="214"/>
      <c r="N105" s="59"/>
      <c r="O105" s="214"/>
      <c r="P105" s="59"/>
      <c r="Q105" s="214"/>
      <c r="R105" s="59"/>
      <c r="S105" s="214"/>
      <c r="T105" s="59"/>
      <c r="U105" s="214"/>
      <c r="V105" s="59"/>
      <c r="W105" s="214"/>
      <c r="X105" s="229">
        <f t="shared" si="8"/>
        <v>0</v>
      </c>
      <c r="Y105" s="214"/>
      <c r="Z105" s="230">
        <f t="shared" si="9"/>
        <v>0</v>
      </c>
    </row>
    <row r="106" spans="2:26" ht="16.5">
      <c r="B106" s="183"/>
      <c r="C106" s="343">
        <f>'Debt Worksheet '!$C18</f>
        <v>0</v>
      </c>
      <c r="D106" s="98"/>
      <c r="E106" s="98"/>
      <c r="F106" s="98"/>
      <c r="G106" s="98"/>
      <c r="H106" s="97"/>
      <c r="I106" s="97"/>
      <c r="J106" s="97"/>
      <c r="K106" s="117"/>
      <c r="L106" s="56">
        <f>'Debt Worksheet '!$K18</f>
        <v>0</v>
      </c>
      <c r="M106" s="214"/>
      <c r="N106" s="59"/>
      <c r="O106" s="214"/>
      <c r="P106" s="59"/>
      <c r="Q106" s="214"/>
      <c r="R106" s="59"/>
      <c r="S106" s="214"/>
      <c r="T106" s="59"/>
      <c r="U106" s="214"/>
      <c r="V106" s="59"/>
      <c r="W106" s="214"/>
      <c r="X106" s="229">
        <f t="shared" si="8"/>
        <v>0</v>
      </c>
      <c r="Y106" s="214"/>
      <c r="Z106" s="230">
        <f t="shared" si="9"/>
        <v>0</v>
      </c>
    </row>
    <row r="107" spans="2:26" ht="16.5">
      <c r="B107" s="183"/>
      <c r="C107" s="343">
        <f>'Debt Worksheet '!$C19</f>
        <v>0</v>
      </c>
      <c r="D107" s="98"/>
      <c r="E107" s="98"/>
      <c r="F107" s="98"/>
      <c r="G107" s="98"/>
      <c r="H107" s="97"/>
      <c r="I107" s="97"/>
      <c r="J107" s="97"/>
      <c r="K107" s="117"/>
      <c r="L107" s="56">
        <f>'Debt Worksheet '!$K19</f>
        <v>0</v>
      </c>
      <c r="M107" s="214"/>
      <c r="N107" s="59"/>
      <c r="O107" s="214"/>
      <c r="P107" s="59"/>
      <c r="Q107" s="214"/>
      <c r="R107" s="59"/>
      <c r="S107" s="214"/>
      <c r="T107" s="59"/>
      <c r="U107" s="214"/>
      <c r="V107" s="59"/>
      <c r="W107" s="214"/>
      <c r="X107" s="229">
        <f t="shared" si="8"/>
        <v>0</v>
      </c>
      <c r="Y107" s="214"/>
      <c r="Z107" s="230">
        <f t="shared" si="9"/>
        <v>0</v>
      </c>
    </row>
    <row r="108" spans="2:26" ht="16.5">
      <c r="B108" s="183"/>
      <c r="C108" s="343">
        <f>'Debt Worksheet '!$C20</f>
        <v>0</v>
      </c>
      <c r="D108" s="98"/>
      <c r="E108" s="98"/>
      <c r="F108" s="98"/>
      <c r="G108" s="98"/>
      <c r="H108" s="97"/>
      <c r="I108" s="97"/>
      <c r="J108" s="97"/>
      <c r="K108" s="117"/>
      <c r="L108" s="56">
        <f>'Debt Worksheet '!$K20</f>
        <v>0</v>
      </c>
      <c r="M108" s="214"/>
      <c r="N108" s="59"/>
      <c r="O108" s="214"/>
      <c r="P108" s="59"/>
      <c r="Q108" s="214"/>
      <c r="R108" s="59"/>
      <c r="S108" s="214"/>
      <c r="T108" s="59"/>
      <c r="U108" s="214"/>
      <c r="V108" s="59"/>
      <c r="W108" s="214"/>
      <c r="X108" s="229">
        <f t="shared" si="8"/>
        <v>0</v>
      </c>
      <c r="Y108" s="214"/>
      <c r="Z108" s="230">
        <f t="shared" si="9"/>
        <v>0</v>
      </c>
    </row>
    <row r="109" spans="2:26" ht="16.5">
      <c r="B109" s="183"/>
      <c r="C109" s="343">
        <f>'Debt Worksheet '!$C21</f>
        <v>0</v>
      </c>
      <c r="D109" s="98"/>
      <c r="E109" s="98"/>
      <c r="F109" s="98"/>
      <c r="G109" s="98"/>
      <c r="H109" s="97"/>
      <c r="I109" s="97"/>
      <c r="J109" s="97"/>
      <c r="K109" s="117"/>
      <c r="L109" s="56">
        <f>'Debt Worksheet '!$K21</f>
        <v>0</v>
      </c>
      <c r="M109" s="214"/>
      <c r="N109" s="59"/>
      <c r="O109" s="214"/>
      <c r="P109" s="59"/>
      <c r="Q109" s="214"/>
      <c r="R109" s="59"/>
      <c r="S109" s="214"/>
      <c r="T109" s="59"/>
      <c r="U109" s="214"/>
      <c r="V109" s="59"/>
      <c r="W109" s="214"/>
      <c r="X109" s="229">
        <f t="shared" si="8"/>
        <v>0</v>
      </c>
      <c r="Y109" s="214"/>
      <c r="Z109" s="230">
        <f t="shared" si="9"/>
        <v>0</v>
      </c>
    </row>
    <row r="110" spans="2:26" ht="16.5">
      <c r="B110" s="183"/>
      <c r="C110" s="343">
        <f>'Debt Worksheet '!$C22</f>
        <v>0</v>
      </c>
      <c r="D110" s="98"/>
      <c r="E110" s="98"/>
      <c r="F110" s="98"/>
      <c r="G110" s="98"/>
      <c r="H110" s="97"/>
      <c r="I110" s="97"/>
      <c r="J110" s="97"/>
      <c r="K110" s="117"/>
      <c r="L110" s="56">
        <f>'Debt Worksheet '!$K22</f>
        <v>0</v>
      </c>
      <c r="M110" s="214"/>
      <c r="N110" s="59"/>
      <c r="O110" s="214"/>
      <c r="P110" s="59"/>
      <c r="Q110" s="214"/>
      <c r="R110" s="59"/>
      <c r="S110" s="214"/>
      <c r="T110" s="59"/>
      <c r="U110" s="214"/>
      <c r="V110" s="59"/>
      <c r="W110" s="214"/>
      <c r="X110" s="229">
        <f t="shared" si="8"/>
        <v>0</v>
      </c>
      <c r="Y110" s="214"/>
      <c r="Z110" s="230">
        <f t="shared" si="9"/>
        <v>0</v>
      </c>
    </row>
    <row r="111" spans="2:26" ht="16.5">
      <c r="B111" s="183"/>
      <c r="C111" s="343">
        <f>'Debt Worksheet '!$C23</f>
        <v>0</v>
      </c>
      <c r="D111" s="98"/>
      <c r="E111" s="98"/>
      <c r="F111" s="98"/>
      <c r="G111" s="98"/>
      <c r="H111" s="97"/>
      <c r="I111" s="97"/>
      <c r="J111" s="97"/>
      <c r="K111" s="117"/>
      <c r="L111" s="56">
        <f>'Debt Worksheet '!$K23</f>
        <v>0</v>
      </c>
      <c r="M111" s="214"/>
      <c r="N111" s="59"/>
      <c r="O111" s="214"/>
      <c r="P111" s="59"/>
      <c r="Q111" s="214"/>
      <c r="R111" s="59"/>
      <c r="S111" s="214"/>
      <c r="T111" s="59"/>
      <c r="U111" s="214"/>
      <c r="V111" s="59"/>
      <c r="W111" s="214"/>
      <c r="X111" s="229">
        <f t="shared" si="8"/>
        <v>0</v>
      </c>
      <c r="Y111" s="214"/>
      <c r="Z111" s="230">
        <f t="shared" si="9"/>
        <v>0</v>
      </c>
    </row>
    <row r="112" spans="2:26" ht="16.5">
      <c r="B112" s="183"/>
      <c r="C112" s="343">
        <f>'Debt Worksheet '!$C24</f>
        <v>0</v>
      </c>
      <c r="D112" s="98"/>
      <c r="E112" s="98"/>
      <c r="F112" s="98"/>
      <c r="G112" s="98"/>
      <c r="H112" s="97"/>
      <c r="I112" s="97"/>
      <c r="J112" s="97"/>
      <c r="K112" s="117"/>
      <c r="L112" s="56">
        <f>'Debt Worksheet '!$K24</f>
        <v>0</v>
      </c>
      <c r="M112" s="214"/>
      <c r="N112" s="59"/>
      <c r="O112" s="214"/>
      <c r="P112" s="59"/>
      <c r="Q112" s="214"/>
      <c r="R112" s="59"/>
      <c r="S112" s="214"/>
      <c r="T112" s="59"/>
      <c r="U112" s="214"/>
      <c r="V112" s="59"/>
      <c r="W112" s="214"/>
      <c r="X112" s="229">
        <f t="shared" si="8"/>
        <v>0</v>
      </c>
      <c r="Y112" s="214"/>
      <c r="Z112" s="230">
        <f t="shared" si="9"/>
        <v>0</v>
      </c>
    </row>
    <row r="113" spans="2:26" ht="16.5">
      <c r="B113" s="183"/>
      <c r="C113" s="343">
        <f>'Debt Worksheet '!$C25</f>
        <v>0</v>
      </c>
      <c r="D113" s="98"/>
      <c r="E113" s="98"/>
      <c r="F113" s="98"/>
      <c r="G113" s="98"/>
      <c r="H113" s="97"/>
      <c r="I113" s="97"/>
      <c r="J113" s="97"/>
      <c r="K113" s="117"/>
      <c r="L113" s="56">
        <f>'Debt Worksheet '!$K25</f>
        <v>0</v>
      </c>
      <c r="M113" s="214"/>
      <c r="N113" s="59"/>
      <c r="O113" s="214"/>
      <c r="P113" s="59"/>
      <c r="Q113" s="214"/>
      <c r="R113" s="59"/>
      <c r="S113" s="214"/>
      <c r="T113" s="59"/>
      <c r="U113" s="214"/>
      <c r="V113" s="59"/>
      <c r="W113" s="214"/>
      <c r="X113" s="229">
        <f t="shared" si="8"/>
        <v>0</v>
      </c>
      <c r="Y113" s="214"/>
      <c r="Z113" s="230">
        <f t="shared" si="9"/>
        <v>0</v>
      </c>
    </row>
    <row r="114" spans="2:26" ht="16.5">
      <c r="B114" s="183"/>
      <c r="C114" s="343">
        <f>'Debt Worksheet '!$C26</f>
        <v>0</v>
      </c>
      <c r="D114" s="98"/>
      <c r="E114" s="98"/>
      <c r="F114" s="98"/>
      <c r="G114" s="98"/>
      <c r="H114" s="97"/>
      <c r="I114" s="97"/>
      <c r="J114" s="97"/>
      <c r="K114" s="117"/>
      <c r="L114" s="56">
        <f>'Debt Worksheet '!$K26</f>
        <v>0</v>
      </c>
      <c r="M114" s="214"/>
      <c r="N114" s="59"/>
      <c r="O114" s="214"/>
      <c r="P114" s="59"/>
      <c r="Q114" s="214"/>
      <c r="R114" s="59"/>
      <c r="S114" s="214"/>
      <c r="T114" s="59"/>
      <c r="U114" s="214"/>
      <c r="V114" s="59"/>
      <c r="W114" s="214"/>
      <c r="X114" s="229">
        <f t="shared" si="8"/>
        <v>0</v>
      </c>
      <c r="Y114" s="214"/>
      <c r="Z114" s="230">
        <f t="shared" si="9"/>
        <v>0</v>
      </c>
    </row>
    <row r="115" spans="2:26" ht="16.5">
      <c r="B115" s="183"/>
      <c r="C115" s="343">
        <f>'Debt Worksheet '!$C27</f>
        <v>0</v>
      </c>
      <c r="D115" s="98"/>
      <c r="E115" s="98"/>
      <c r="F115" s="98"/>
      <c r="G115" s="98"/>
      <c r="H115" s="97"/>
      <c r="I115" s="97"/>
      <c r="J115" s="97"/>
      <c r="K115" s="117"/>
      <c r="L115" s="56">
        <f>'Debt Worksheet '!$K27</f>
        <v>0</v>
      </c>
      <c r="M115" s="214"/>
      <c r="N115" s="59"/>
      <c r="O115" s="214"/>
      <c r="P115" s="59"/>
      <c r="Q115" s="214"/>
      <c r="R115" s="59"/>
      <c r="S115" s="214"/>
      <c r="T115" s="59"/>
      <c r="U115" s="214"/>
      <c r="V115" s="59"/>
      <c r="W115" s="214"/>
      <c r="X115" s="229">
        <f t="shared" si="8"/>
        <v>0</v>
      </c>
      <c r="Y115" s="214"/>
      <c r="Z115" s="230">
        <f t="shared" si="9"/>
        <v>0</v>
      </c>
    </row>
    <row r="116" spans="2:26" ht="16.5">
      <c r="B116" s="183"/>
      <c r="C116" s="343">
        <f>'Debt Worksheet '!$C28</f>
        <v>0</v>
      </c>
      <c r="D116" s="98"/>
      <c r="E116" s="98"/>
      <c r="F116" s="98"/>
      <c r="G116" s="98"/>
      <c r="H116" s="97"/>
      <c r="I116" s="97"/>
      <c r="J116" s="97"/>
      <c r="K116" s="117"/>
      <c r="L116" s="56">
        <f>'Debt Worksheet '!$K28</f>
        <v>0</v>
      </c>
      <c r="M116" s="214"/>
      <c r="N116" s="59"/>
      <c r="O116" s="214"/>
      <c r="P116" s="59"/>
      <c r="Q116" s="214"/>
      <c r="R116" s="59"/>
      <c r="S116" s="214"/>
      <c r="T116" s="59"/>
      <c r="U116" s="214"/>
      <c r="V116" s="59"/>
      <c r="W116" s="214"/>
      <c r="X116" s="229">
        <f t="shared" si="8"/>
        <v>0</v>
      </c>
      <c r="Y116" s="214"/>
      <c r="Z116" s="230">
        <f t="shared" si="9"/>
        <v>0</v>
      </c>
    </row>
    <row r="117" spans="2:26" ht="16.5">
      <c r="B117" s="167"/>
      <c r="C117" s="343">
        <f>'Debt Worksheet '!$C29</f>
        <v>0</v>
      </c>
      <c r="D117" s="98"/>
      <c r="E117" s="98"/>
      <c r="F117" s="98"/>
      <c r="G117" s="98"/>
      <c r="H117" s="97"/>
      <c r="I117" s="97"/>
      <c r="J117" s="97"/>
      <c r="K117" s="117"/>
      <c r="L117" s="231">
        <f>'Debt Worksheet '!$K29</f>
        <v>0</v>
      </c>
      <c r="M117" s="214"/>
      <c r="N117" s="60"/>
      <c r="O117" s="214"/>
      <c r="P117" s="60"/>
      <c r="Q117" s="214"/>
      <c r="R117" s="60"/>
      <c r="S117" s="214"/>
      <c r="T117" s="60"/>
      <c r="U117" s="214"/>
      <c r="V117" s="60"/>
      <c r="W117" s="214"/>
      <c r="X117" s="232">
        <f t="shared" si="8"/>
        <v>0</v>
      </c>
      <c r="Y117" s="214"/>
      <c r="Z117" s="233">
        <f t="shared" si="9"/>
        <v>0</v>
      </c>
    </row>
    <row r="118" spans="2:26" s="216" customFormat="1" ht="14.25">
      <c r="B118" s="349"/>
      <c r="C118" s="338" t="str">
        <f>'Debt Worksheet '!$C30</f>
        <v>TOTAL DEBT</v>
      </c>
      <c r="D118" s="234"/>
      <c r="E118" s="234"/>
      <c r="F118" s="234"/>
      <c r="G118" s="234"/>
      <c r="H118" s="234"/>
      <c r="I118" s="234"/>
      <c r="J118" s="234"/>
      <c r="K118" s="235"/>
      <c r="L118" s="236">
        <f>'Debt Worksheet '!$K30</f>
        <v>0</v>
      </c>
      <c r="M118" s="215"/>
      <c r="N118" s="236">
        <f>SUM(N93:N117)</f>
        <v>0</v>
      </c>
      <c r="O118" s="215"/>
      <c r="P118" s="236">
        <f>SUM(P93:P117)</f>
        <v>0</v>
      </c>
      <c r="Q118" s="215"/>
      <c r="R118" s="236">
        <f>SUM(R93:R117)</f>
        <v>0</v>
      </c>
      <c r="S118" s="215"/>
      <c r="T118" s="236">
        <f>SUM(T93:T117)</f>
        <v>0</v>
      </c>
      <c r="U118" s="215"/>
      <c r="V118" s="236">
        <f>SUM(V93:V117)</f>
        <v>0</v>
      </c>
      <c r="W118" s="215"/>
      <c r="X118" s="236">
        <f t="shared" si="8"/>
        <v>0</v>
      </c>
      <c r="Y118" s="215"/>
      <c r="Z118" s="237">
        <f t="shared" si="9"/>
        <v>0</v>
      </c>
    </row>
    <row r="119" spans="3:26" s="216" customFormat="1" ht="7.5" customHeight="1">
      <c r="C119" s="217"/>
      <c r="K119" s="218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40"/>
      <c r="Y119" s="241"/>
      <c r="Z119" s="239"/>
    </row>
    <row r="120" spans="2:26" s="216" customFormat="1" ht="14.25">
      <c r="B120" s="308"/>
      <c r="C120" s="339" t="s">
        <v>124</v>
      </c>
      <c r="D120" s="242"/>
      <c r="E120" s="242"/>
      <c r="F120" s="242"/>
      <c r="G120" s="242"/>
      <c r="H120" s="242"/>
      <c r="I120" s="242"/>
      <c r="J120" s="242"/>
      <c r="K120" s="243"/>
      <c r="L120" s="244">
        <f>SUM(L118,L90,L80,L65,L52,L47,L33,L26,L12)</f>
        <v>0</v>
      </c>
      <c r="M120" s="245"/>
      <c r="N120" s="244"/>
      <c r="O120" s="245"/>
      <c r="P120" s="244"/>
      <c r="Q120" s="245"/>
      <c r="R120" s="244"/>
      <c r="S120" s="245"/>
      <c r="T120" s="244"/>
      <c r="U120" s="245"/>
      <c r="V120" s="244"/>
      <c r="W120" s="245"/>
      <c r="X120" s="244">
        <f>SUM(X118,X90,X80,X65,X52,X47,X33,X26,X12)</f>
        <v>0</v>
      </c>
      <c r="Y120" s="245"/>
      <c r="Z120" s="246">
        <f>SUM(Z118,Z90,Z80,Z65,Z52,Z47,Z33,Z26,Z12)</f>
        <v>0</v>
      </c>
    </row>
    <row r="121" spans="2:26" s="7" customFormat="1" ht="14.25">
      <c r="B121" s="132"/>
      <c r="C121" s="340"/>
      <c r="D121" s="114"/>
      <c r="E121" s="114"/>
      <c r="F121" s="114"/>
      <c r="G121" s="114"/>
      <c r="H121" s="114"/>
      <c r="I121" s="114"/>
      <c r="J121" s="114"/>
      <c r="K121" s="247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9"/>
    </row>
    <row r="122" spans="2:26" s="216" customFormat="1" ht="15" thickBot="1">
      <c r="B122" s="132"/>
      <c r="C122" s="341" t="s">
        <v>77</v>
      </c>
      <c r="D122" s="250"/>
      <c r="E122" s="250"/>
      <c r="F122" s="250"/>
      <c r="G122" s="250"/>
      <c r="H122" s="250"/>
      <c r="I122" s="250"/>
      <c r="J122" s="250"/>
      <c r="K122" s="247"/>
      <c r="L122" s="251">
        <f>L120-L7</f>
        <v>0</v>
      </c>
      <c r="M122" s="248"/>
      <c r="N122" s="251"/>
      <c r="O122" s="248"/>
      <c r="P122" s="251"/>
      <c r="Q122" s="248"/>
      <c r="R122" s="251"/>
      <c r="S122" s="248"/>
      <c r="T122" s="251"/>
      <c r="U122" s="248"/>
      <c r="V122" s="251"/>
      <c r="W122" s="248"/>
      <c r="X122" s="251">
        <f>X120-X7</f>
        <v>0</v>
      </c>
      <c r="Y122" s="248"/>
      <c r="Z122" s="252">
        <f>Z120-Z7</f>
        <v>0</v>
      </c>
    </row>
    <row r="123" spans="2:26" ht="9" customHeight="1" thickTop="1">
      <c r="B123" s="133"/>
      <c r="C123" s="342"/>
      <c r="D123" s="134"/>
      <c r="E123" s="134"/>
      <c r="F123" s="134"/>
      <c r="G123" s="134"/>
      <c r="H123" s="134"/>
      <c r="I123" s="134"/>
      <c r="J123" s="134"/>
      <c r="K123" s="253"/>
      <c r="L123" s="267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7"/>
      <c r="Y123" s="134"/>
      <c r="Z123" s="254"/>
    </row>
    <row r="124" spans="3:24" ht="16.5">
      <c r="C124" s="255"/>
      <c r="D124" s="256"/>
      <c r="E124" s="256"/>
      <c r="F124" s="256"/>
      <c r="G124" s="256"/>
      <c r="H124" s="256"/>
      <c r="I124" s="256"/>
      <c r="J124" s="256"/>
      <c r="K124" s="257"/>
      <c r="L124" s="258"/>
      <c r="M124" s="25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59"/>
    </row>
    <row r="125" spans="3:24" ht="16.5">
      <c r="C125" s="255"/>
      <c r="D125" s="256"/>
      <c r="E125" s="256"/>
      <c r="F125" s="256"/>
      <c r="G125" s="256"/>
      <c r="H125" s="256"/>
      <c r="I125" s="256"/>
      <c r="J125" s="256"/>
      <c r="K125" s="257"/>
      <c r="L125" s="258"/>
      <c r="M125" s="25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59"/>
    </row>
  </sheetData>
  <sheetProtection/>
  <mergeCells count="13">
    <mergeCell ref="D29:E29"/>
    <mergeCell ref="H29:I29"/>
    <mergeCell ref="B3:Z3"/>
    <mergeCell ref="B2:Z2"/>
    <mergeCell ref="B1:Z1"/>
    <mergeCell ref="H89:I89"/>
    <mergeCell ref="H83:I83"/>
    <mergeCell ref="H90:I90"/>
    <mergeCell ref="H84:I84"/>
    <mergeCell ref="H85:I85"/>
    <mergeCell ref="H86:I86"/>
    <mergeCell ref="H87:I87"/>
    <mergeCell ref="H88:I88"/>
  </mergeCells>
  <printOptions horizontalCentered="1"/>
  <pageMargins left="0.15" right="0.13" top="0.35" bottom="0" header="0.15" footer="0"/>
  <pageSetup fitToHeight="4" horizontalDpi="600" verticalDpi="600" orientation="landscape" scale="96" r:id="rId2"/>
  <headerFooter>
    <oddHeader>&amp;L&amp;G</oddHeader>
  </headerFooter>
  <rowBreaks count="2" manualBreakCount="2">
    <brk id="34" min="1" max="25" man="1"/>
    <brk id="91" min="1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Candice</dc:creator>
  <cp:keywords/>
  <dc:description/>
  <cp:lastModifiedBy>Candice Blomeley</cp:lastModifiedBy>
  <cp:lastPrinted>2021-02-10T16:42:39Z</cp:lastPrinted>
  <dcterms:created xsi:type="dcterms:W3CDTF">2007-03-08T19:01:48Z</dcterms:created>
  <dcterms:modified xsi:type="dcterms:W3CDTF">2022-03-01T16:55:40Z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14.7</vt:lpwstr>
  </property>
</Properties>
</file>